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Otkfs01\大竹市役所\総務部\企画財政課\財政係\99_その他\親玉バックアップ\県等回答\財政情報開示（財政状況資料集）\R4決算\HP用\01_追加前\"/>
    </mc:Choice>
  </mc:AlternateContent>
  <xr:revisionPtr revIDLastSave="0" documentId="13_ncr:1_{D512C819-AC0B-42AC-B16A-DBDB268E7B5A}" xr6:coauthVersionLast="47" xr6:coauthVersionMax="47" xr10:uidLastSave="{00000000-0000-0000-0000-000000000000}"/>
  <bookViews>
    <workbookView xWindow="-19200" yWindow="1020" windowWidth="18720" windowHeight="1450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36" i="10"/>
  <c r="BW34" i="10"/>
  <c r="BW35" i="10" s="1"/>
  <c r="BW36" i="10" s="1"/>
  <c r="BW37" i="10" s="1"/>
  <c r="C34" i="10"/>
  <c r="CO34" i="10" l="1"/>
  <c r="CO35" i="10" s="1"/>
  <c r="CO36" i="10" s="1"/>
  <c r="C35" i="10"/>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alcChain>
</file>

<file path=xl/sharedStrings.xml><?xml version="1.0" encoding="utf-8"?>
<sst xmlns="http://schemas.openxmlformats.org/spreadsheetml/2006/main" count="1073" uniqueCount="617">
  <si>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</si>
  <si>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</si>
  <si>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</si>
  <si>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</si>
  <si>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</si>
  <si>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</si>
  <si>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</si>
  <si>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</si>
  <si>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</si>
  <si>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</si>
  <si>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</si>
  <si>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</si>
  <si>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</si>
  <si>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</si>
  <si>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</si>
  <si>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</si>
  <si>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</si>
  <si>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</si>
  <si>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</si>
  <si>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</si>
  <si>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</si>
  <si>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</si>
  <si>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</si>
  <si>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</si>
  <si>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</si>
  <si>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</si>
  <si>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</si>
  <si>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</si>
  <si>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</si>
  <si>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</si>
  <si>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</si>
  <si>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</si>
  <si>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</si>
  <si>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</si>
  <si>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</si>
  <si>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</si>
  <si>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</si>
  <si>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</si>
  <si>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</si>
  <si>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</si>
  <si>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</si>
  <si>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</si>
  <si>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</si>
  <si>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</si>
  <si>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</si>
  <si>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</si>
  <si>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</si>
  <si>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</si>
  <si>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</si>
  <si>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</si>
  <si>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</si>
  <si>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</si>
  <si>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</si>
  <si>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</si>
  <si>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</si>
  <si>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</si>
  <si>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</si>
  <si>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</si>
  <si>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</si>
  <si>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</si>
  <si>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</si>
  <si>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</si>
  <si>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</si>
  <si>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</si>
  <si>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</si>
  <si>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</si>
  <si>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</si>
  <si>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</si>
  <si>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</si>
  <si>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</si>
  <si>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</si>
  <si>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</si>
  <si>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</si>
  <si>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</si>
  <si>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</si>
  <si>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</si>
  <si>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</si>
  <si>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</si>
  <si>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</si>
  <si>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</si>
  <si>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</si>
  <si>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</si>
  <si>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</si>
  <si>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</si>
  <si>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</si>
  <si>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</si>
  <si>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</si>
  <si>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</si>
  <si>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</si>
  <si>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</si>
  <si>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</si>
  <si>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</si>
  <si>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</si>
  <si>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</si>
  <si>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</si>
  <si>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</si>
  <si>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</si>
  <si>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</si>
  <si>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</si>
  <si>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</si>
  <si>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</si>
  <si>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</si>
  <si>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</si>
  <si>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</si>
  <si>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</si>
  <si>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</si>
  <si>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</si>
  <si>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</si>
  <si>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</si>
  <si>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</si>
  <si>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</si>
  <si>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</si>
  <si>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</si>
  <si>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</si>
  <si>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</si>
  <si>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</si>
  <si>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</si>
  <si>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</si>
  <si>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</si>
  <si>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</si>
  <si>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</si>
  <si>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</si>
  <si>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</si>
  <si>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</si>
  <si>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</si>
  <si>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</si>
  <si>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</si>
  <si>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</si>
  <si>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</si>
  <si>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</si>
  <si>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</si>
  <si>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</si>
  <si>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</si>
  <si>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</si>
  <si>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</si>
  <si>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</si>
  <si>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</si>
  <si>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</si>
  <si>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</si>
  <si>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</si>
  <si>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</si>
  <si>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</si>
  <si>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</si>
  <si>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</si>
  <si>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</si>
  <si>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</si>
  <si>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</si>
  <si>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</si>
  <si>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</si>
  <si>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</si>
  <si>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</si>
  <si>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</si>
  <si>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</si>
  <si>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</si>
  <si>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</si>
  <si>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</si>
  <si>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</si>
  <si>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</si>
  <si>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</si>
  <si>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</si>
  <si>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</si>
  <si>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</si>
  <si>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</si>
  <si>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</si>
  <si>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</si>
  <si>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</si>
  <si>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</si>
  <si>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</si>
  <si>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</si>
  <si>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</si>
  <si>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</si>
  <si>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</si>
  <si>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</si>
  <si>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</si>
  <si>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</si>
  <si>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</si>
  <si>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</si>
  <si>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</si>
  <si>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</si>
  <si>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</si>
  <si>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</si>
  <si>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</si>
  <si>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</si>
  <si>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</si>
  <si>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</si>
  <si>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</si>
  <si>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</si>
  <si>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</si>
  <si>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</si>
  <si>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</si>
  <si>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</si>
  <si>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</si>
  <si>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</si>
  <si>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</si>
  <si>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</si>
  <si>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</si>
  <si>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</si>
  <si>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</si>
  <si>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</si>
  <si>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</si>
  <si>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</si>
  <si>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</si>
  <si>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</si>
  <si>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</si>
  <si>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</si>
  <si>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</si>
  <si>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</si>
  <si>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</si>
  <si>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</si>
  <si>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</si>
  <si>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</si>
  <si>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</si>
  <si>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</si>
  <si>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</si>
  <si>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</si>
  <si>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</si>
  <si>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</si>
  <si>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</si>
  <si>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</si>
  <si>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</si>
  <si>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広島県大竹市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</si>
  <si>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</si>
  <si>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</si>
  <si>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</si>
  <si>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</si>
  <si>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</si>
  <si>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</si>
  <si>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</si>
  <si>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</si>
  <si>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</si>
  <si>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</si>
  <si>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</si>
  <si>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</si>
  <si>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</si>
  <si>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</si>
  <si>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</si>
  <si>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</si>
  <si>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</si>
  <si>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</si>
  <si>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</si>
  <si>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</si>
  <si>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</si>
  <si>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</si>
  <si>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</si>
  <si>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</si>
  <si>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</si>
  <si>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</si>
  <si>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</si>
  <si>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</si>
  <si>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</si>
  <si>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</si>
  <si>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</si>
  <si>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</si>
  <si>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</si>
  <si>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</si>
  <si>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</si>
  <si>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</si>
  <si>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</si>
  <si>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</si>
  <si>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</si>
  <si>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</si>
  <si>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</si>
  <si>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</si>
  <si>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</si>
  <si>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</si>
  <si>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</si>
  <si>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</si>
  <si>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</si>
  <si>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</si>
  <si>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</si>
  <si>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</si>
  <si>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</si>
  <si>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</si>
  <si>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</si>
  <si>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</si>
  <si>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</si>
  <si>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</si>
  <si>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</si>
  <si>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</si>
  <si>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</si>
  <si>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</si>
  <si>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</si>
  <si>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</si>
  <si>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</si>
  <si>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</si>
  <si>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</si>
  <si>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</si>
  <si>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</si>
  <si>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</si>
  <si>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</si>
  <si>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</si>
  <si>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</si>
  <si>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</si>
  <si>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</si>
  <si>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</si>
  <si>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</si>
  <si>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</si>
  <si>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</si>
  <si>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</si>
  <si>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</si>
  <si>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</si>
  <si>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</si>
  <si>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</si>
  <si>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</si>
  <si>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</si>
  <si>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</si>
  <si>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</si>
  <si>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</si>
  <si>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</si>
  <si>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</si>
  <si>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</si>
  <si>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</si>
  <si>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</si>
  <si>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</si>
  <si>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</si>
  <si>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</si>
  <si>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</si>
  <si>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</si>
  <si>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</si>
  <si>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</si>
  <si>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</si>
  <si>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</si>
  <si>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</si>
  <si>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</si>
  <si>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</si>
  <si>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</si>
  <si>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</si>
  <si>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</si>
  <si>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</si>
  <si>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</si>
  <si>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</si>
  <si>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</si>
  <si>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</si>
  <si>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</si>
  <si>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</si>
  <si>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</si>
  <si>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</si>
  <si>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</si>
  <si>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</si>
  <si>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</si>
  <si>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</si>
  <si>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</si>
  <si>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</si>
  <si>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</si>
  <si>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</si>
  <si>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</si>
  <si>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</si>
  <si>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</si>
  <si>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</si>
  <si>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</si>
  <si>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</si>
  <si>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</si>
  <si>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</si>
  <si>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</si>
  <si>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</si>
  <si>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</si>
  <si>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</si>
  <si>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</si>
  <si>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</si>
  <si>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</si>
  <si>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</si>
  <si>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</si>
  <si>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</si>
  <si>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</si>
  <si>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</si>
  <si>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</si>
  <si>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</si>
  <si>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</si>
  <si>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</si>
  <si>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</si>
  <si>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</si>
  <si>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</si>
  <si>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</si>
  <si>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</si>
  <si>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広島県大竹市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</si>
  <si>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</si>
  <si>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</si>
  <si>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</si>
  <si>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</si>
  <si>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</si>
  <si>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</si>
  <si>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</si>
  <si>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</si>
  <si>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</si>
  <si>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</si>
  <si>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</si>
  <si>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</si>
  <si>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</si>
  <si>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</si>
  <si>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</si>
  <si>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</si>
  <si>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</si>
  <si>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</si>
  <si>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</si>
  <si>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</si>
  <si>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</si>
  <si>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</si>
  <si>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</si>
  <si>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</si>
  <si>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</si>
  <si>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</si>
  <si>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</si>
  <si>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</si>
  <si>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</si>
  <si>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</si>
  <si>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</si>
  <si>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</si>
  <si>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</si>
  <si>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</si>
  <si>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</si>
  <si>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</si>
  <si>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</si>
  <si>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</si>
  <si>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</si>
  <si>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</si>
  <si>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</si>
  <si>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</si>
  <si>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</si>
  <si>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</si>
  <si>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</si>
  <si>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法非適用企業</t>
    <phoneticPr fontId="5"/>
  </si>
  <si>
    <t>土地造成特別会計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</si>
  <si>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</si>
  <si>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</si>
  <si>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</si>
  <si>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</si>
  <si>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</si>
  <si>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</si>
  <si>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</si>
  <si>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</si>
  <si>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</si>
  <si>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</si>
  <si>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</si>
  <si>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</si>
  <si>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</si>
  <si>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</si>
  <si>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</si>
  <si>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</si>
  <si>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</si>
  <si>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</si>
  <si>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</si>
  <si>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</si>
  <si>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</si>
  <si>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</si>
  <si>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</si>
  <si>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</si>
  <si>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</si>
  <si>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</si>
  <si>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</si>
  <si>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</si>
  <si>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</si>
  <si>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</si>
  <si>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</si>
  <si>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</si>
  <si>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</si>
  <si>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</si>
  <si>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</si>
  <si>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</si>
  <si>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</si>
  <si>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</si>
  <si>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</si>
  <si>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</si>
  <si>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</si>
  <si>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</si>
  <si>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</si>
  <si>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</si>
  <si>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</si>
  <si>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</si>
  <si>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</si>
  <si>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</si>
  <si>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</si>
  <si>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</si>
  <si>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</si>
  <si>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</si>
  <si>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</si>
  <si>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</si>
  <si>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</si>
  <si>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</si>
  <si>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</si>
  <si>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</si>
  <si>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</si>
  <si>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</si>
  <si>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</si>
  <si>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</si>
  <si>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</si>
  <si>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</si>
  <si>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土地造成特別会計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</si>
  <si>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</si>
  <si>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</si>
  <si>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</si>
  <si>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</si>
  <si>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</si>
  <si>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</si>
  <si>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</si>
  <si>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</si>
  <si>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</si>
  <si>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</si>
  <si>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</si>
  <si>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</si>
  <si>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</si>
  <si>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</si>
  <si>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</si>
  <si>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</si>
  <si>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</si>
  <si>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</si>
  <si>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</si>
  <si>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</si>
  <si>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</si>
  <si>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</si>
  <si>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</si>
  <si>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</si>
  <si>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</si>
  <si>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</si>
  <si>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</si>
  <si>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</si>
  <si>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</si>
  <si>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</si>
  <si>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</si>
  <si>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</si>
  <si>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</si>
  <si>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</si>
  <si>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</si>
  <si>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</si>
  <si>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</si>
  <si>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</si>
  <si>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</si>
  <si>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</si>
  <si>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</si>
  <si>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</si>
  <si>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</si>
  <si>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</si>
  <si>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</si>
  <si>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</si>
  <si>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</si>
  <si>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</si>
  <si>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</si>
  <si>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</si>
  <si>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</si>
  <si>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</si>
  <si>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</si>
  <si>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</si>
  <si>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</si>
  <si>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</si>
  <si>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</si>
  <si>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</si>
  <si>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</si>
  <si>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</si>
  <si>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</si>
  <si>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</si>
  <si>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</si>
  <si>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</si>
  <si>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</si>
  <si>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</si>
  <si>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</si>
  <si>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</si>
  <si>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</si>
  <si>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</si>
  <si>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</si>
  <si>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</si>
  <si>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</si>
  <si>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</si>
  <si>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</si>
  <si>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</si>
  <si>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</si>
  <si>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</si>
  <si>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</si>
  <si>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</si>
  <si>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</si>
  <si>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</si>
  <si>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</si>
  <si>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</si>
  <si>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</si>
  <si>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</si>
  <si>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</si>
  <si>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</si>
  <si>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</si>
  <si>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</si>
  <si>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</si>
  <si>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</si>
  <si>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</si>
  <si>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2.07</t>
  </si>
  <si>
    <t>▲ 1.17</t>
  </si>
  <si>
    <t>▲ 3.87</t>
  </si>
  <si>
    <t>公共下水道事業会計</t>
  </si>
  <si>
    <t>水道事業会計</t>
  </si>
  <si>
    <t>工業用水道事業会計</t>
  </si>
  <si>
    <t>一般会計</t>
  </si>
  <si>
    <t>介護保険特別会計</t>
  </si>
  <si>
    <t>港湾施設管理受託特別会計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</si>
  <si>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</si>
  <si>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</si>
  <si>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</si>
  <si>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</si>
  <si>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</si>
  <si>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</si>
  <si>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</si>
  <si>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</si>
  <si>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</si>
  <si>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</si>
  <si>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阿多田島汽船</t>
    <rPh sb="0" eb="3">
      <t>アタタ</t>
    </rPh>
    <rPh sb="3" eb="4">
      <t>ジマ</t>
    </rPh>
    <rPh sb="4" eb="6">
      <t>キセン</t>
    </rPh>
    <phoneticPr fontId="2"/>
  </si>
  <si>
    <t>大竹市土地開発公社</t>
    <rPh sb="0" eb="3">
      <t>オオタケシ</t>
    </rPh>
    <rPh sb="3" eb="5">
      <t>トチ</t>
    </rPh>
    <rPh sb="5" eb="7">
      <t>カイハツ</t>
    </rPh>
    <rPh sb="7" eb="9">
      <t>コウシャ</t>
    </rPh>
    <phoneticPr fontId="2"/>
  </si>
  <si>
    <t>株式会社やさか</t>
    <rPh sb="0" eb="2">
      <t>カブシキ</t>
    </rPh>
    <rPh sb="2" eb="4">
      <t>カイシャ</t>
    </rPh>
    <phoneticPr fontId="2"/>
  </si>
  <si>
    <t>〇</t>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</si>
  <si>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</si>
  <si>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</si>
  <si>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</si>
  <si>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宮島ボートレース企業団</t>
    <rPh sb="0" eb="2">
      <t>ミヤジマ</t>
    </rPh>
    <rPh sb="8" eb="10">
      <t>キギョウ</t>
    </rPh>
    <rPh sb="10" eb="11">
      <t>ダン</t>
    </rPh>
    <phoneticPr fontId="2"/>
  </si>
  <si>
    <t>-</t>
    <phoneticPr fontId="2"/>
  </si>
  <si>
    <t>▲323</t>
    <phoneticPr fontId="2"/>
  </si>
  <si>
    <t>▲4</t>
    <phoneticPr fontId="2"/>
  </si>
  <si>
    <t>-</t>
    <phoneticPr fontId="2"/>
  </si>
  <si>
    <t>▲22</t>
    <phoneticPr fontId="2"/>
  </si>
  <si>
    <t>地方創生基金（ふるさと創生基金）</t>
    <rPh sb="0" eb="4">
      <t>チホウソウセイ</t>
    </rPh>
    <rPh sb="4" eb="6">
      <t>キキン</t>
    </rPh>
    <rPh sb="11" eb="13">
      <t>ソウセイ</t>
    </rPh>
    <rPh sb="13" eb="15">
      <t>キキン</t>
    </rPh>
    <phoneticPr fontId="5"/>
  </si>
  <si>
    <t>市営住宅基金</t>
    <rPh sb="0" eb="2">
      <t>シエイ</t>
    </rPh>
    <rPh sb="2" eb="6">
      <t>ジュウタクキキン</t>
    </rPh>
    <phoneticPr fontId="2"/>
  </si>
  <si>
    <t>にこにここども基金</t>
    <rPh sb="7" eb="9">
      <t>キキン</t>
    </rPh>
    <phoneticPr fontId="2"/>
  </si>
  <si>
    <t>教育環境充実基金</t>
    <rPh sb="0" eb="2">
      <t>キョウイク</t>
    </rPh>
    <rPh sb="2" eb="4">
      <t>カンキョウ</t>
    </rPh>
    <rPh sb="4" eb="6">
      <t>ジュウジツ</t>
    </rPh>
    <rPh sb="6" eb="8">
      <t>キキン</t>
    </rPh>
    <phoneticPr fontId="2"/>
  </si>
  <si>
    <t>健やか安心基金</t>
    <rPh sb="0" eb="1">
      <t>スコ</t>
    </rPh>
    <rPh sb="3" eb="5">
      <t>アンシン</t>
    </rPh>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</si>
</sst>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3E9F-4E01-B592-CA7E797516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94041</c:v>
                </c:pt>
                <c:pt idx="1">
                  <c:v>77754</c:v>
                </c:pt>
                <c:pt idx="2">
                  <c:v>184916</c:v>
                </c:pt>
                <c:pt idx="3">
                  <c:v>115955</c:v>
                </c:pt>
                <c:pt idx="4">
                  <c:v>113397</c:v>
                </c:pt>
              </c:numCache>
            </c:numRef>
          </c:val>
          <c:smooth val="0"/>
          <c:extLst>
            <c:ext xmlns:c16="http://schemas.microsoft.com/office/drawing/2014/chart" uri="{C3380CC4-5D6E-409C-BE32-E72D297353CC}">
              <c16:uniqueId val="{00000001-3E9F-4E01-B592-CA7E797516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0.5</c:v>
                </c:pt>
                <c:pt idx="1">
                  <c:v>1.7</c:v>
                </c:pt>
                <c:pt idx="2">
                  <c:v>0.44</c:v>
                </c:pt>
                <c:pt idx="3">
                  <c:v>5.24</c:v>
                </c:pt>
                <c:pt idx="4">
                  <c:v>1.54</c:v>
                </c:pt>
              </c:numCache>
            </c:numRef>
          </c:val>
          <c:extLst>
            <c:ext xmlns:c16="http://schemas.microsoft.com/office/drawing/2014/chart" uri="{C3380CC4-5D6E-409C-BE32-E72D297353CC}">
              <c16:uniqueId val="{00000000-B7F8-40DD-9731-94C7789D36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10.46</c:v>
                </c:pt>
                <c:pt idx="1">
                  <c:v>10.65</c:v>
                </c:pt>
                <c:pt idx="2">
                  <c:v>11.43</c:v>
                </c:pt>
                <c:pt idx="3">
                  <c:v>10.98</c:v>
                </c:pt>
                <c:pt idx="4">
                  <c:v>14.05</c:v>
                </c:pt>
              </c:numCache>
            </c:numRef>
          </c:val>
          <c:extLst>
            <c:ext xmlns:c16="http://schemas.microsoft.com/office/drawing/2014/chart" uri="{C3380CC4-5D6E-409C-BE32-E72D297353CC}">
              <c16:uniqueId val="{00000001-B7F8-40DD-9731-94C7789D36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-2.0699999999999998</c:v>
                </c:pt>
                <c:pt idx="1">
                  <c:v>1.23</c:v>
                </c:pt>
                <c:pt idx="2">
                  <c:v>-1.17</c:v>
                </c:pt>
                <c:pt idx="3">
                  <c:v>4.84</c:v>
                </c:pt>
                <c:pt idx="4">
                  <c:v>-3.87</c:v>
                </c:pt>
              </c:numCache>
            </c:numRef>
          </c:val>
          <c:smooth val="0"/>
          <c:extLst>
            <c:ext xmlns:c16="http://schemas.microsoft.com/office/drawing/2014/chart" uri="{C3380CC4-5D6E-409C-BE32-E72D297353CC}">
              <c16:uniqueId val="{00000002-B7F8-40DD-9731-94C7789D36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6E0-476C-8E35-F6114ABB66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E0-476C-8E35-F6114ABB66B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0.08</c:v>
                </c:pt>
                <c:pt idx="4">
                  <c:v>#N/A</c:v>
                </c:pt>
                <c:pt idx="5">
                  <c:v>0</c:v>
                </c:pt>
                <c:pt idx="6">
                  <c:v>#N/A</c:v>
                </c:pt>
                <c:pt idx="7">
                  <c:v>0.03</c:v>
                </c:pt>
                <c:pt idx="8">
                  <c:v>#N/A</c:v>
                </c:pt>
                <c:pt idx="9">
                  <c:v>0.02</c:v>
                </c:pt>
              </c:numCache>
            </c:numRef>
          </c:val>
          <c:extLst>
            <c:ext xmlns:c16="http://schemas.microsoft.com/office/drawing/2014/chart" uri="{C3380CC4-5D6E-409C-BE32-E72D297353CC}">
              <c16:uniqueId val="{00000002-86E0-476C-8E35-F6114ABB66B6}"/>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0.05</c:v>
                </c:pt>
                <c:pt idx="4">
                  <c:v>#N/A</c:v>
                </c:pt>
                <c:pt idx="5">
                  <c:v>0.22</c:v>
                </c:pt>
                <c:pt idx="6">
                  <c:v>#N/A</c:v>
                </c:pt>
                <c:pt idx="7">
                  <c:v>0.01</c:v>
                </c:pt>
                <c:pt idx="8">
                  <c:v>#N/A</c:v>
                </c:pt>
                <c:pt idx="9">
                  <c:v>0.25</c:v>
                </c:pt>
              </c:numCache>
            </c:numRef>
          </c:val>
          <c:extLst>
            <c:ext xmlns:c16="http://schemas.microsoft.com/office/drawing/2014/chart" uri="{C3380CC4-5D6E-409C-BE32-E72D297353CC}">
              <c16:uniqueId val="{00000003-86E0-476C-8E35-F6114ABB66B6}"/>
            </c:ext>
          </c:extLst>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0.39</c:v>
                </c:pt>
                <c:pt idx="2">
                  <c:v>#N/A</c:v>
                </c:pt>
                <c:pt idx="3">
                  <c:v>0.37</c:v>
                </c:pt>
                <c:pt idx="4">
                  <c:v>#N/A</c:v>
                </c:pt>
                <c:pt idx="5">
                  <c:v>0.32</c:v>
                </c:pt>
                <c:pt idx="6">
                  <c:v>#N/A</c:v>
                </c:pt>
                <c:pt idx="7">
                  <c:v>0.27</c:v>
                </c:pt>
                <c:pt idx="8">
                  <c:v>#N/A</c:v>
                </c:pt>
                <c:pt idx="9">
                  <c:v>0.33</c:v>
                </c:pt>
              </c:numCache>
            </c:numRef>
          </c:val>
          <c:extLst>
            <c:ext xmlns:c16="http://schemas.microsoft.com/office/drawing/2014/chart" uri="{C3380CC4-5D6E-409C-BE32-E72D297353CC}">
              <c16:uniqueId val="{00000004-86E0-476C-8E35-F6114ABB66B6}"/>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0.64</c:v>
                </c:pt>
                <c:pt idx="4">
                  <c:v>#N/A</c:v>
                </c:pt>
                <c:pt idx="5">
                  <c:v>0.57999999999999996</c:v>
                </c:pt>
                <c:pt idx="6">
                  <c:v>#N/A</c:v>
                </c:pt>
                <c:pt idx="7">
                  <c:v>1.34</c:v>
                </c:pt>
                <c:pt idx="8">
                  <c:v>#N/A</c:v>
                </c:pt>
                <c:pt idx="9">
                  <c:v>0.37</c:v>
                </c:pt>
              </c:numCache>
            </c:numRef>
          </c:val>
          <c:extLst>
            <c:ext xmlns:c16="http://schemas.microsoft.com/office/drawing/2014/chart" uri="{C3380CC4-5D6E-409C-BE32-E72D297353CC}">
              <c16:uniqueId val="{00000005-86E0-476C-8E35-F6114ABB66B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1.32</c:v>
                </c:pt>
                <c:pt idx="4">
                  <c:v>#N/A</c:v>
                </c:pt>
                <c:pt idx="5">
                  <c:v>0.12</c:v>
                </c:pt>
                <c:pt idx="6">
                  <c:v>#N/A</c:v>
                </c:pt>
                <c:pt idx="7">
                  <c:v>4.96</c:v>
                </c:pt>
                <c:pt idx="8">
                  <c:v>#N/A</c:v>
                </c:pt>
                <c:pt idx="9">
                  <c:v>1.2</c:v>
                </c:pt>
              </c:numCache>
            </c:numRef>
          </c:val>
          <c:extLst>
            <c:ext xmlns:c16="http://schemas.microsoft.com/office/drawing/2014/chart" uri="{C3380CC4-5D6E-409C-BE32-E72D297353CC}">
              <c16:uniqueId val="{00000006-86E0-476C-8E35-F6114ABB66B6}"/>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6.47</c:v>
                </c:pt>
                <c:pt idx="2">
                  <c:v>#N/A</c:v>
                </c:pt>
                <c:pt idx="3">
                  <c:v>6.37</c:v>
                </c:pt>
                <c:pt idx="4">
                  <c:v>#N/A</c:v>
                </c:pt>
                <c:pt idx="5">
                  <c:v>5.12</c:v>
                </c:pt>
                <c:pt idx="6">
                  <c:v>#N/A</c:v>
                </c:pt>
                <c:pt idx="7">
                  <c:v>4.08</c:v>
                </c:pt>
                <c:pt idx="8">
                  <c:v>#N/A</c:v>
                </c:pt>
                <c:pt idx="9">
                  <c:v>3.55</c:v>
                </c:pt>
              </c:numCache>
            </c:numRef>
          </c:val>
          <c:extLst>
            <c:ext xmlns:c16="http://schemas.microsoft.com/office/drawing/2014/chart" uri="{C3380CC4-5D6E-409C-BE32-E72D297353CC}">
              <c16:uniqueId val="{00000007-86E0-476C-8E35-F6114ABB66B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17.28</c:v>
                </c:pt>
                <c:pt idx="2">
                  <c:v>#N/A</c:v>
                </c:pt>
                <c:pt idx="3">
                  <c:v>17.82</c:v>
                </c:pt>
                <c:pt idx="4">
                  <c:v>#N/A</c:v>
                </c:pt>
                <c:pt idx="5">
                  <c:v>16.07</c:v>
                </c:pt>
                <c:pt idx="6">
                  <c:v>#N/A</c:v>
                </c:pt>
                <c:pt idx="7">
                  <c:v>12.05</c:v>
                </c:pt>
                <c:pt idx="8">
                  <c:v>#N/A</c:v>
                </c:pt>
                <c:pt idx="9">
                  <c:v>11.79</c:v>
                </c:pt>
              </c:numCache>
            </c:numRef>
          </c:val>
          <c:extLst>
            <c:ext xmlns:c16="http://schemas.microsoft.com/office/drawing/2014/chart" uri="{C3380CC4-5D6E-409C-BE32-E72D297353CC}">
              <c16:uniqueId val="{00000008-86E0-476C-8E35-F6114ABB66B6}"/>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7.82</c:v>
                </c:pt>
                <c:pt idx="2">
                  <c:v>#N/A</c:v>
                </c:pt>
                <c:pt idx="3">
                  <c:v>9.15</c:v>
                </c:pt>
                <c:pt idx="4">
                  <c:v>#N/A</c:v>
                </c:pt>
                <c:pt idx="5">
                  <c:v>8.4600000000000009</c:v>
                </c:pt>
                <c:pt idx="6">
                  <c:v>#N/A</c:v>
                </c:pt>
                <c:pt idx="7">
                  <c:v>10.73</c:v>
                </c:pt>
                <c:pt idx="8">
                  <c:v>#N/A</c:v>
                </c:pt>
                <c:pt idx="9">
                  <c:v>12.76</c:v>
                </c:pt>
              </c:numCache>
            </c:numRef>
          </c:val>
          <c:extLst>
            <c:ext xmlns:c16="http://schemas.microsoft.com/office/drawing/2014/chart" uri="{C3380CC4-5D6E-409C-BE32-E72D297353CC}">
              <c16:uniqueId val="{00000009-86E0-476C-8E35-F6114ABB66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1307</c:v>
                </c:pt>
                <c:pt idx="5">
                  <c:v>1221</c:v>
                </c:pt>
                <c:pt idx="8">
                  <c:v>1153</c:v>
                </c:pt>
                <c:pt idx="11">
                  <c:v>1222</c:v>
                </c:pt>
                <c:pt idx="14">
                  <c:v>1183</c:v>
                </c:pt>
              </c:numCache>
            </c:numRef>
          </c:val>
          <c:extLst>
            <c:ext xmlns:c16="http://schemas.microsoft.com/office/drawing/2014/chart" uri="{C3380CC4-5D6E-409C-BE32-E72D297353CC}">
              <c16:uniqueId val="{00000000-489C-48CD-9E8C-C2A49E83BD5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9C-48CD-9E8C-C2A49E83BD5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9C-48CD-9E8C-C2A49E83BD5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9C-48CD-9E8C-C2A49E83BD5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370</c:v>
                </c:pt>
                <c:pt idx="3">
                  <c:v>349</c:v>
                </c:pt>
                <c:pt idx="6">
                  <c:v>316</c:v>
                </c:pt>
                <c:pt idx="9">
                  <c:v>307</c:v>
                </c:pt>
                <c:pt idx="12">
                  <c:v>288</c:v>
                </c:pt>
              </c:numCache>
            </c:numRef>
          </c:val>
          <c:extLst>
            <c:ext xmlns:c16="http://schemas.microsoft.com/office/drawing/2014/chart" uri="{C3380CC4-5D6E-409C-BE32-E72D297353CC}">
              <c16:uniqueId val="{00000004-489C-48CD-9E8C-C2A49E83BD5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9C-48CD-9E8C-C2A49E83BD5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9C-48CD-9E8C-C2A49E83BD5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1926</c:v>
                </c:pt>
                <c:pt idx="3">
                  <c:v>1826</c:v>
                </c:pt>
                <c:pt idx="6">
                  <c:v>1760</c:v>
                </c:pt>
                <c:pt idx="9">
                  <c:v>1755</c:v>
                </c:pt>
                <c:pt idx="12">
                  <c:v>1847</c:v>
                </c:pt>
              </c:numCache>
            </c:numRef>
          </c:val>
          <c:extLst>
            <c:ext xmlns:c16="http://schemas.microsoft.com/office/drawing/2014/chart" uri="{C3380CC4-5D6E-409C-BE32-E72D297353CC}">
              <c16:uniqueId val="{00000007-489C-48CD-9E8C-C2A49E83BD5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989</c:v>
                </c:pt>
                <c:pt idx="2">
                  <c:v>#N/A</c:v>
                </c:pt>
                <c:pt idx="3">
                  <c:v>#N/A</c:v>
                </c:pt>
                <c:pt idx="4">
                  <c:v>954</c:v>
                </c:pt>
                <c:pt idx="5">
                  <c:v>#N/A</c:v>
                </c:pt>
                <c:pt idx="6">
                  <c:v>#N/A</c:v>
                </c:pt>
                <c:pt idx="7">
                  <c:v>923</c:v>
                </c:pt>
                <c:pt idx="8">
                  <c:v>#N/A</c:v>
                </c:pt>
                <c:pt idx="9">
                  <c:v>#N/A</c:v>
                </c:pt>
                <c:pt idx="10">
                  <c:v>840</c:v>
                </c:pt>
                <c:pt idx="11">
                  <c:v>#N/A</c:v>
                </c:pt>
                <c:pt idx="12">
                  <c:v>#N/A</c:v>
                </c:pt>
                <c:pt idx="13">
                  <c:v>952</c:v>
                </c:pt>
                <c:pt idx="14">
                  <c:v>#N/A</c:v>
                </c:pt>
              </c:numCache>
            </c:numRef>
          </c:val>
          <c:smooth val="0"/>
          <c:extLst>
            <c:ext xmlns:c16="http://schemas.microsoft.com/office/drawing/2014/chart" uri="{C3380CC4-5D6E-409C-BE32-E72D297353CC}">
              <c16:uniqueId val="{00000008-489C-48CD-9E8C-C2A49E83BD5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13194</c:v>
                </c:pt>
                <c:pt idx="5">
                  <c:v>13610</c:v>
                </c:pt>
                <c:pt idx="8">
                  <c:v>14912</c:v>
                </c:pt>
                <c:pt idx="11">
                  <c:v>15068</c:v>
                </c:pt>
                <c:pt idx="14">
                  <c:v>14876</c:v>
                </c:pt>
              </c:numCache>
            </c:numRef>
          </c:val>
          <c:extLst>
            <c:ext xmlns:c16="http://schemas.microsoft.com/office/drawing/2014/chart" uri="{C3380CC4-5D6E-409C-BE32-E72D297353CC}">
              <c16:uniqueId val="{00000000-DA54-4D7B-9345-D3647904146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1651</c:v>
                </c:pt>
                <c:pt idx="5">
                  <c:v>1593</c:v>
                </c:pt>
                <c:pt idx="8">
                  <c:v>1259</c:v>
                </c:pt>
                <c:pt idx="11">
                  <c:v>1232</c:v>
                </c:pt>
                <c:pt idx="14">
                  <c:v>1221</c:v>
                </c:pt>
              </c:numCache>
            </c:numRef>
          </c:val>
          <c:extLst>
            <c:ext xmlns:c16="http://schemas.microsoft.com/office/drawing/2014/chart" uri="{C3380CC4-5D6E-409C-BE32-E72D297353CC}">
              <c16:uniqueId val="{00000001-DA54-4D7B-9345-D3647904146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3845</c:v>
                </c:pt>
                <c:pt idx="5">
                  <c:v>3989</c:v>
                </c:pt>
                <c:pt idx="8">
                  <c:v>4115</c:v>
                </c:pt>
                <c:pt idx="11">
                  <c:v>4653</c:v>
                </c:pt>
                <c:pt idx="14">
                  <c:v>5711</c:v>
                </c:pt>
              </c:numCache>
            </c:numRef>
          </c:val>
          <c:extLst>
            <c:ext xmlns:c16="http://schemas.microsoft.com/office/drawing/2014/chart" uri="{C3380CC4-5D6E-409C-BE32-E72D297353CC}">
              <c16:uniqueId val="{00000002-DA54-4D7B-9345-D3647904146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4-4D7B-9345-D3647904146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4-4D7B-9345-D3647904146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2452</c:v>
                </c:pt>
                <c:pt idx="3">
                  <c:v>2451</c:v>
                </c:pt>
                <c:pt idx="6">
                  <c:v>2347</c:v>
                </c:pt>
                <c:pt idx="9">
                  <c:v>2303</c:v>
                </c:pt>
                <c:pt idx="12">
                  <c:v>2299</c:v>
                </c:pt>
              </c:numCache>
            </c:numRef>
          </c:val>
          <c:extLst>
            <c:ext xmlns:c16="http://schemas.microsoft.com/office/drawing/2014/chart" uri="{C3380CC4-5D6E-409C-BE32-E72D297353CC}">
              <c16:uniqueId val="{00000005-DA54-4D7B-9345-D3647904146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1591</c:v>
                </c:pt>
                <c:pt idx="3">
                  <c:v>1593</c:v>
                </c:pt>
                <c:pt idx="6">
                  <c:v>1562</c:v>
                </c:pt>
                <c:pt idx="9">
                  <c:v>1526</c:v>
                </c:pt>
                <c:pt idx="12">
                  <c:v>1546</c:v>
                </c:pt>
              </c:numCache>
            </c:numRef>
          </c:val>
          <c:extLst>
            <c:ext xmlns:c16="http://schemas.microsoft.com/office/drawing/2014/chart" uri="{C3380CC4-5D6E-409C-BE32-E72D297353CC}">
              <c16:uniqueId val="{00000006-DA54-4D7B-9345-D3647904146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54-4D7B-9345-D3647904146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3534</c:v>
                </c:pt>
                <c:pt idx="3">
                  <c:v>3292</c:v>
                </c:pt>
                <c:pt idx="6">
                  <c:v>3011</c:v>
                </c:pt>
                <c:pt idx="9">
                  <c:v>3039</c:v>
                </c:pt>
                <c:pt idx="12">
                  <c:v>2906</c:v>
                </c:pt>
              </c:numCache>
            </c:numRef>
          </c:val>
          <c:extLst>
            <c:ext xmlns:c16="http://schemas.microsoft.com/office/drawing/2014/chart" uri="{C3380CC4-5D6E-409C-BE32-E72D297353CC}">
              <c16:uniqueId val="{00000008-DA54-4D7B-9345-D3647904146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386</c:v>
                </c:pt>
                <c:pt idx="3">
                  <c:v>386</c:v>
                </c:pt>
                <c:pt idx="6">
                  <c:v>386</c:v>
                </c:pt>
                <c:pt idx="9">
                  <c:v>384</c:v>
                </c:pt>
                <c:pt idx="12">
                  <c:v>384</c:v>
                </c:pt>
              </c:numCache>
            </c:numRef>
          </c:val>
          <c:extLst>
            <c:ext xmlns:c16="http://schemas.microsoft.com/office/drawing/2014/chart" uri="{C3380CC4-5D6E-409C-BE32-E72D297353CC}">
              <c16:uniqueId val="{00000009-DA54-4D7B-9345-D3647904146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21391</c:v>
                </c:pt>
                <c:pt idx="3">
                  <c:v>21373</c:v>
                </c:pt>
                <c:pt idx="6">
                  <c:v>23219</c:v>
                </c:pt>
                <c:pt idx="9">
                  <c:v>23171</c:v>
                </c:pt>
                <c:pt idx="12">
                  <c:v>22826</c:v>
                </c:pt>
              </c:numCache>
            </c:numRef>
          </c:val>
          <c:extLst>
            <c:ext xmlns:c16="http://schemas.microsoft.com/office/drawing/2014/chart" uri="{C3380CC4-5D6E-409C-BE32-E72D297353CC}">
              <c16:uniqueId val="{0000000A-DA54-4D7B-9345-D3647904146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10665</c:v>
                </c:pt>
                <c:pt idx="2">
                  <c:v>#N/A</c:v>
                </c:pt>
                <c:pt idx="3">
                  <c:v>#N/A</c:v>
                </c:pt>
                <c:pt idx="4">
                  <c:v>9902</c:v>
                </c:pt>
                <c:pt idx="5">
                  <c:v>#N/A</c:v>
                </c:pt>
                <c:pt idx="6">
                  <c:v>#N/A</c:v>
                </c:pt>
                <c:pt idx="7">
                  <c:v>10239</c:v>
                </c:pt>
                <c:pt idx="8">
                  <c:v>#N/A</c:v>
                </c:pt>
                <c:pt idx="9">
                  <c:v>#N/A</c:v>
                </c:pt>
                <c:pt idx="10">
                  <c:v>9470</c:v>
                </c:pt>
                <c:pt idx="11">
                  <c:v>#N/A</c:v>
                </c:pt>
                <c:pt idx="12">
                  <c:v>#N/A</c:v>
                </c:pt>
                <c:pt idx="13">
                  <c:v>8153</c:v>
                </c:pt>
                <c:pt idx="14">
                  <c:v>#N/A</c:v>
                </c:pt>
              </c:numCache>
            </c:numRef>
          </c:val>
          <c:smooth val="0"/>
          <c:extLst>
            <c:ext xmlns:c16="http://schemas.microsoft.com/office/drawing/2014/chart" uri="{C3380CC4-5D6E-409C-BE32-E72D297353CC}">
              <c16:uniqueId val="{0000000B-DA54-4D7B-9345-D3647904146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872</c:v>
                </c:pt>
                <c:pt idx="1">
                  <c:v>880</c:v>
                </c:pt>
                <c:pt idx="2">
                  <c:v>1082</c:v>
                </c:pt>
              </c:numCache>
            </c:numRef>
          </c:val>
          <c:extLst>
            <c:ext xmlns:c16="http://schemas.microsoft.com/office/drawing/2014/chart" uri="{C3380CC4-5D6E-409C-BE32-E72D297353CC}">
              <c16:uniqueId val="{00000000-53D3-4627-A5C6-E65F827B62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659</c:v>
                </c:pt>
                <c:pt idx="1">
                  <c:v>659</c:v>
                </c:pt>
                <c:pt idx="2">
                  <c:v>660</c:v>
                </c:pt>
              </c:numCache>
            </c:numRef>
          </c:val>
          <c:extLst>
            <c:ext xmlns:c16="http://schemas.microsoft.com/office/drawing/2014/chart" uri="{C3380CC4-5D6E-409C-BE32-E72D297353CC}">
              <c16:uniqueId val="{00000001-53D3-4627-A5C6-E65F827B62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3199</c:v>
                </c:pt>
                <c:pt idx="1">
                  <c:v>3425</c:v>
                </c:pt>
                <c:pt idx="2">
                  <c:v>4327</c:v>
                </c:pt>
              </c:numCache>
            </c:numRef>
          </c:val>
          <c:extLst>
            <c:ext xmlns:c16="http://schemas.microsoft.com/office/drawing/2014/chart" uri="{C3380CC4-5D6E-409C-BE32-E72D297353CC}">
              <c16:uniqueId val="{00000002-53D3-4627-A5C6-E65F827B62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774B9D5-4366-4F26-B079-B0EFA157063E}"/>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67A5139-CC70-4394-9C02-44B43415D943}"/>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9292DEE-063E-491E-B7FB-6D972C3D34D9}"/>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C52A8F-C72A-4574-9119-626F92BB5F0C}"/>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A988FD35-555B-4275-B558-2A0EC80955BC}"/>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DC12DD2-B419-457E-A5E1-0F3F18B61F1E}"/>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8F9EAED-B5CE-4984-B7CB-04881DB7DF6B}"/>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AB66370-7AAD-44C4-8649-0AAE8284BC60}"/>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80630AD-2662-4BD3-BD28-AE05940196C6}"/>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1F8F3F9-EB3F-475A-B4AA-9E87677862D0}"/>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26,064
25,673
78.66
17,396,171
16,635,373
118,968
7,704,492
22,825,819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357B7DB-D880-4514-9C8D-02CAB5E85786}"/>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E442E0B-EC80-49FD-8076-A4CECA2FCD50}"/>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3816211-BB2D-4FD1-B7D4-E6909C9D8CA2}"/>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E1D4030-3A18-4533-A4DA-CB9B9D6D87C3}"/>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EA93FC-B76C-42AB-B6A8-BA57E7B1806D}"/>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DC03940-1B70-42FF-A509-EF7AE554CE08}"/>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7BA315B-D845-46E4-B4C1-D3D84C368BD5}"/>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177B456-49DE-4A9A-8F0D-9E64E091F9E9}"/>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C193CDAF-DCCD-4D40-AD62-226E7FABEFD6}"/>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F41BEBD-3316-4A16-8249-C0C72312576E}"/>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907E670A-7924-4A5E-AEB7-450401568576}"/>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332416F-7A37-48AA-A529-33573BAF352A}"/>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39C8EF0-7752-4A79-A441-36C499B725EC}"/>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FF797A6-C165-439B-8B8A-64E01DADD840}"/>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58B927D-5AB5-49FC-8E9F-FDE568479B84}"/>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2C6B290-56A4-41DC-9042-F96D22943CF8}"/>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97A3222-1F7D-49E1-895A-AF7AB0A4A5BF}"/>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C3F2BD9-2A77-49E4-AFD8-C62F0A645619}"/>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CA6BA1C-D96B-4597-A99D-06C05F33F44A}"/>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4399B43-89CB-485C-A7B5-91A99840F88D}"/>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6943E56-BB7C-4815-9EAF-251B6083DC9C}"/>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1099902-CD6A-4F8E-BA81-7AB46571CDCD}"/>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783D507-30F6-4F77-ADA9-DECB9005625B}"/>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558B5ED-67AE-4E82-829E-6AB9BEC9FEA6}"/>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4D8A0BD-F04C-403B-97D4-07BEC2A1D4A5}"/>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BA4FBD6-9B76-41A7-9A77-9164A7703660}"/>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BC652AC-30CC-4B59-8120-8B197078B3D9}"/>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9FA9FDC9-8CC3-4753-BD1A-B3307D720F6A}"/>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EBEEB75-7D8A-42C4-80A9-037B17E9CD0D}"/>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9885710-73CA-4F6C-AC9B-25B184AEC5D3}"/>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BE4EF49E-016F-4E57-BCDF-AB61BA24DB2D}"/>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D8519AA-A413-4DE5-ABA3-D439F6D99679}"/>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F92152A-745B-4EA9-8AF6-D4EEF77323E9}"/>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0933B37-AA0B-486E-8FA5-F52A9DC07DCD}"/>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3DEA98C-A182-4DFB-B8B5-0B23A69471B9}"/>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108792F-9627-455B-915F-33D0F69E063D}"/>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EC72930-F056-415F-AA64-DD4729F561BC}"/>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企業からの市税が多く、類似団体内平均を上回っている。</a:t>
          </a:r>
          <a:endParaRPr lang="ja-JP" altLang="ja-JP" sz="1400">
            <a:effectLst/>
          </a:endParaRPr>
        </a:p>
        <a:p>
          <a:r>
            <a:rPr lang="ja-JP" altLang="ja-JP" sz="1100" b="0" i="0">
              <a:solidFill>
                <a:schemeClr val="dk1"/>
              </a:solidFill>
              <a:effectLst/>
              <a:latin typeface="+mn-lt"/>
              <a:ea typeface="+mn-ea"/>
              <a:cs typeface="+mn-cs"/>
            </a:rPr>
            <a:t>　社会保障関係経費の増などによる基準財政需要額は増加傾向にある一方、税収等の基準財政収入額は減少傾向にあるため、指数は今後低下していく見込みである。特別交付税などの臨時一般財源が低額であり、実態として財政力が強いと言える状況にはないため、市税の徴収体制の強化など、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476B845-984D-4B19-935C-79DF17C3E0ED}"/>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14D2E062-ECB3-4B14-AF90-30DF7C55FE69}"/>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8D4F273-7BC8-4A77-AB75-C2F88C60AFBF}"/>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D26F5E6E-4F30-42DB-BC89-9C0464EB2E70}"/>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FC331AE5-2BAE-4A16-A528-B6065A0FA9C0}"/>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E1AC694-899B-4BDA-8646-6C5885AC606A}"/>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14648881-C186-420D-80D1-6187D1E2B50F}"/>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053E0A9-DCD4-402D-9827-464BF4EA88FF}"/>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5E103445-C656-4F48-AD65-15C15FC0B3CB}"/>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2B2E1211-C781-4C19-B6F0-370212874A0C}"/>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1792AB47-C49C-4D6E-B485-D8D18955C704}"/>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3B370EF-0BED-4643-AB5C-3526A3F8968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E4F7839-143E-4A47-8952-A7782F2B6FEB}"/>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5000EE48-5D82-49D6-AB2C-5098A70EFB38}"/>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A12EE7F0-EE21-426A-814A-B24CBA0B0E57}"/>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772EDCE1-53F9-4352-9925-B935C3B70F05}"/>
            </a:ext>
          </a:extLst>
        </xdr:cNvPr>
        <xdr:cNvCxnSpPr/>
      </xdr:nvCxnSpPr>
      <xdr:spPr>
        <a:xfrm flipV="1">
          <a:off x="4511040" y="6182572"/>
          <a:ext cx="0" cy="142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361C7C03-B629-43B8-8C0A-37FDFADD19C2}"/>
            </a:ext>
          </a:extLst>
        </xdr:cNvPr>
        <xdr:cNvSpPr txBox="1"/>
      </xdr:nvSpPr>
      <xdr:spPr>
        <a:xfrm>
          <a:off x="458851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FC70F53B-A82E-4D88-9F96-1C63BF4DB3EC}"/>
            </a:ext>
          </a:extLst>
        </xdr:cNvPr>
        <xdr:cNvCxnSpPr/>
      </xdr:nvCxnSpPr>
      <xdr:spPr>
        <a:xfrm>
          <a:off x="4427855" y="760454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147C6F7B-3CBB-4D4E-9EBC-05EC95028E25}"/>
            </a:ext>
          </a:extLst>
        </xdr:cNvPr>
        <xdr:cNvSpPr txBox="1"/>
      </xdr:nvSpPr>
      <xdr:spPr>
        <a:xfrm>
          <a:off x="4588510" y="59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288F1BB3-1870-4517-A9F6-CF2AE8D543BC}"/>
            </a:ext>
          </a:extLst>
        </xdr:cNvPr>
        <xdr:cNvCxnSpPr/>
      </xdr:nvCxnSpPr>
      <xdr:spPr>
        <a:xfrm>
          <a:off x="4427855" y="618257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168275</xdr:rowOff>
    </xdr:to>
    <xdr:cxnSp macro="">
      <xdr:nvCxnSpPr>
        <xdr:cNvPr id="69" name="直線コネクタ 68">
          <a:extLst>
            <a:ext uri="{FF2B5EF4-FFF2-40B4-BE49-F238E27FC236}">
              <a16:creationId xmlns:a16="http://schemas.microsoft.com/office/drawing/2014/main" id="{D7C51BE6-A8AF-45C7-B435-B84346292E9D}"/>
            </a:ext>
          </a:extLst>
        </xdr:cNvPr>
        <xdr:cNvCxnSpPr/>
      </xdr:nvCxnSpPr>
      <xdr:spPr>
        <a:xfrm>
          <a:off x="3749040" y="6621145"/>
          <a:ext cx="762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D0282DAA-392E-430E-8FB4-C61DC1EDE204}"/>
            </a:ext>
          </a:extLst>
        </xdr:cNvPr>
        <xdr:cNvSpPr txBox="1"/>
      </xdr:nvSpPr>
      <xdr:spPr>
        <a:xfrm>
          <a:off x="458851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545C9350-18BF-43B6-9CB8-0BE686851315}"/>
            </a:ext>
          </a:extLst>
        </xdr:cNvPr>
        <xdr:cNvSpPr/>
      </xdr:nvSpPr>
      <xdr:spPr>
        <a:xfrm>
          <a:off x="4465955" y="703664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47625</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F357E22B-B417-4D5C-A057-DE56D4372945}"/>
            </a:ext>
          </a:extLst>
        </xdr:cNvPr>
        <xdr:cNvCxnSpPr/>
      </xdr:nvCxnSpPr>
      <xdr:spPr>
        <a:xfrm>
          <a:off x="2941955" y="6564630"/>
          <a:ext cx="807085"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D4521541-B491-4005-AE29-D4FB25ACFD0E}"/>
            </a:ext>
          </a:extLst>
        </xdr:cNvPr>
        <xdr:cNvSpPr/>
      </xdr:nvSpPr>
      <xdr:spPr>
        <a:xfrm>
          <a:off x="3703955" y="701653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a:extLst>
            <a:ext uri="{FF2B5EF4-FFF2-40B4-BE49-F238E27FC236}">
              <a16:creationId xmlns:a16="http://schemas.microsoft.com/office/drawing/2014/main" id="{CC3B3D19-8FC1-44F7-9ECE-05F5AE95A931}"/>
            </a:ext>
          </a:extLst>
        </xdr:cNvPr>
        <xdr:cNvSpPr txBox="1"/>
      </xdr:nvSpPr>
      <xdr:spPr>
        <a:xfrm>
          <a:off x="3406140" y="7099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7408</xdr:rowOff>
    </xdr:from>
    <xdr:to>
      <xdr:col>15</xdr:col>
      <xdr:colOff>82550</xdr:colOff>
      <xdr:row>38</xdr:row>
      <xdr:rowOff>47625</xdr:rowOff>
    </xdr:to>
    <xdr:cxnSp macro="">
      <xdr:nvCxnSpPr>
        <xdr:cNvPr id="75" name="直線コネクタ 74">
          <a:extLst>
            <a:ext uri="{FF2B5EF4-FFF2-40B4-BE49-F238E27FC236}">
              <a16:creationId xmlns:a16="http://schemas.microsoft.com/office/drawing/2014/main" id="{59F328FA-1B8E-44F4-87CF-B232B644E58A}"/>
            </a:ext>
          </a:extLst>
        </xdr:cNvPr>
        <xdr:cNvCxnSpPr/>
      </xdr:nvCxnSpPr>
      <xdr:spPr>
        <a:xfrm>
          <a:off x="2125345" y="6524413"/>
          <a:ext cx="81661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BBE3A6FD-E15C-44E6-AF0D-3F37BF60D019}"/>
            </a:ext>
          </a:extLst>
        </xdr:cNvPr>
        <xdr:cNvSpPr/>
      </xdr:nvSpPr>
      <xdr:spPr>
        <a:xfrm>
          <a:off x="2887345" y="6990715"/>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B5BA5608-F369-4C17-B0B3-11244521C207}"/>
            </a:ext>
          </a:extLst>
        </xdr:cNvPr>
        <xdr:cNvSpPr txBox="1"/>
      </xdr:nvSpPr>
      <xdr:spPr>
        <a:xfrm>
          <a:off x="2599055" y="708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158750</xdr:rowOff>
    </xdr:from>
    <xdr:to>
      <xdr:col>11</xdr:col>
      <xdr:colOff>31750</xdr:colOff>
      <xdr:row>38</xdr:row>
      <xdr:rowOff>7408</xdr:rowOff>
    </xdr:to>
    <xdr:cxnSp macro="">
      <xdr:nvCxnSpPr>
        <xdr:cNvPr id="78" name="直線コネクタ 77">
          <a:extLst>
            <a:ext uri="{FF2B5EF4-FFF2-40B4-BE49-F238E27FC236}">
              <a16:creationId xmlns:a16="http://schemas.microsoft.com/office/drawing/2014/main" id="{71334B9B-2708-4642-A8A0-9CABF1849921}"/>
            </a:ext>
          </a:extLst>
        </xdr:cNvPr>
        <xdr:cNvCxnSpPr/>
      </xdr:nvCxnSpPr>
      <xdr:spPr>
        <a:xfrm>
          <a:off x="1333500" y="6504305"/>
          <a:ext cx="791845"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DD5EE119-187F-4A05-B2F8-22375CE9E39E}"/>
            </a:ext>
          </a:extLst>
        </xdr:cNvPr>
        <xdr:cNvSpPr/>
      </xdr:nvSpPr>
      <xdr:spPr>
        <a:xfrm>
          <a:off x="2095500" y="699071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5C34396D-D11A-4CBF-A42C-AA8F523631DB}"/>
            </a:ext>
          </a:extLst>
        </xdr:cNvPr>
        <xdr:cNvSpPr txBox="1"/>
      </xdr:nvSpPr>
      <xdr:spPr>
        <a:xfrm>
          <a:off x="1782445" y="708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CF3F6650-D050-447E-880B-BE8A04CBDDB2}"/>
            </a:ext>
          </a:extLst>
        </xdr:cNvPr>
        <xdr:cNvSpPr/>
      </xdr:nvSpPr>
      <xdr:spPr>
        <a:xfrm>
          <a:off x="1278890" y="697441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B38DC635-3D4B-494E-B4FF-B3571F545912}"/>
            </a:ext>
          </a:extLst>
        </xdr:cNvPr>
        <xdr:cNvSpPr txBox="1"/>
      </xdr:nvSpPr>
      <xdr:spPr>
        <a:xfrm>
          <a:off x="967740"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2373492-35A9-43FB-95D6-905977DB5D26}"/>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EC574E8-E5FF-4AE5-A635-489E4B54310C}"/>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368B4C7A-7CD6-435F-A49D-BD4243DA5CAD}"/>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25736B7-A86F-4589-94DA-78183109D588}"/>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3587A18B-209F-43C8-BC4C-CB9A597D99A8}"/>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a:extLst>
            <a:ext uri="{FF2B5EF4-FFF2-40B4-BE49-F238E27FC236}">
              <a16:creationId xmlns:a16="http://schemas.microsoft.com/office/drawing/2014/main" id="{BF9B8AAF-E900-4F33-83D0-1D243C577C0E}"/>
            </a:ext>
          </a:extLst>
        </xdr:cNvPr>
        <xdr:cNvSpPr/>
      </xdr:nvSpPr>
      <xdr:spPr>
        <a:xfrm>
          <a:off x="4465955" y="663257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a:extLst>
            <a:ext uri="{FF2B5EF4-FFF2-40B4-BE49-F238E27FC236}">
              <a16:creationId xmlns:a16="http://schemas.microsoft.com/office/drawing/2014/main" id="{AC0CAE8F-7971-4FA0-92CE-86A3FB29B91D}"/>
            </a:ext>
          </a:extLst>
        </xdr:cNvPr>
        <xdr:cNvSpPr txBox="1"/>
      </xdr:nvSpPr>
      <xdr:spPr>
        <a:xfrm>
          <a:off x="4588510" y="64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a:extLst>
            <a:ext uri="{FF2B5EF4-FFF2-40B4-BE49-F238E27FC236}">
              <a16:creationId xmlns:a16="http://schemas.microsoft.com/office/drawing/2014/main" id="{267BCDF8-7622-4287-A8D8-B0B93431E806}"/>
            </a:ext>
          </a:extLst>
        </xdr:cNvPr>
        <xdr:cNvSpPr/>
      </xdr:nvSpPr>
      <xdr:spPr>
        <a:xfrm>
          <a:off x="3703955" y="656844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a:extLst>
            <a:ext uri="{FF2B5EF4-FFF2-40B4-BE49-F238E27FC236}">
              <a16:creationId xmlns:a16="http://schemas.microsoft.com/office/drawing/2014/main" id="{8F0D0730-0929-49D0-89FA-6A95CBDD8632}"/>
            </a:ext>
          </a:extLst>
        </xdr:cNvPr>
        <xdr:cNvSpPr txBox="1"/>
      </xdr:nvSpPr>
      <xdr:spPr>
        <a:xfrm>
          <a:off x="3406140" y="634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a:extLst>
            <a:ext uri="{FF2B5EF4-FFF2-40B4-BE49-F238E27FC236}">
              <a16:creationId xmlns:a16="http://schemas.microsoft.com/office/drawing/2014/main" id="{26C18F12-3981-4A46-9F48-EF7161F7364A}"/>
            </a:ext>
          </a:extLst>
        </xdr:cNvPr>
        <xdr:cNvSpPr/>
      </xdr:nvSpPr>
      <xdr:spPr>
        <a:xfrm>
          <a:off x="2887345" y="6515735"/>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a:extLst>
            <a:ext uri="{FF2B5EF4-FFF2-40B4-BE49-F238E27FC236}">
              <a16:creationId xmlns:a16="http://schemas.microsoft.com/office/drawing/2014/main" id="{89240F0C-8325-4524-A7FF-9871D8887E87}"/>
            </a:ext>
          </a:extLst>
        </xdr:cNvPr>
        <xdr:cNvSpPr txBox="1"/>
      </xdr:nvSpPr>
      <xdr:spPr>
        <a:xfrm>
          <a:off x="2599055" y="627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128058</xdr:rowOff>
    </xdr:from>
    <xdr:to>
      <xdr:col>11</xdr:col>
      <xdr:colOff>82550</xdr:colOff>
      <xdr:row>38</xdr:row>
      <xdr:rowOff>58209</xdr:rowOff>
    </xdr:to>
    <xdr:sp macro="" textlink="">
      <xdr:nvSpPr>
        <xdr:cNvPr id="94" name="楕円 93">
          <a:extLst>
            <a:ext uri="{FF2B5EF4-FFF2-40B4-BE49-F238E27FC236}">
              <a16:creationId xmlns:a16="http://schemas.microsoft.com/office/drawing/2014/main" id="{50485F40-9673-4EA3-8686-9040F7BB1DE2}"/>
            </a:ext>
          </a:extLst>
        </xdr:cNvPr>
        <xdr:cNvSpPr/>
      </xdr:nvSpPr>
      <xdr:spPr>
        <a:xfrm>
          <a:off x="2095500" y="6475518"/>
          <a:ext cx="84455" cy="9398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68385</xdr:rowOff>
    </xdr:from>
    <xdr:ext cx="762000" cy="259045"/>
    <xdr:sp macro="" textlink="">
      <xdr:nvSpPr>
        <xdr:cNvPr id="95" name="テキスト ボックス 94">
          <a:extLst>
            <a:ext uri="{FF2B5EF4-FFF2-40B4-BE49-F238E27FC236}">
              <a16:creationId xmlns:a16="http://schemas.microsoft.com/office/drawing/2014/main" id="{0B5879B9-EAE4-43E2-9AF4-2D56C5683C09}"/>
            </a:ext>
          </a:extLst>
        </xdr:cNvPr>
        <xdr:cNvSpPr txBox="1"/>
      </xdr:nvSpPr>
      <xdr:spPr>
        <a:xfrm>
          <a:off x="1782445" y="6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107950</xdr:rowOff>
    </xdr:from>
    <xdr:to>
      <xdr:col>7</xdr:col>
      <xdr:colOff>31750</xdr:colOff>
      <xdr:row>38</xdr:row>
      <xdr:rowOff>38100</xdr:rowOff>
    </xdr:to>
    <xdr:sp macro="" textlink="">
      <xdr:nvSpPr>
        <xdr:cNvPr id="96" name="楕円 95">
          <a:extLst>
            <a:ext uri="{FF2B5EF4-FFF2-40B4-BE49-F238E27FC236}">
              <a16:creationId xmlns:a16="http://schemas.microsoft.com/office/drawing/2014/main" id="{CE0D7106-BD1F-414B-8B42-683E7859FFF5}"/>
            </a:ext>
          </a:extLst>
        </xdr:cNvPr>
        <xdr:cNvSpPr/>
      </xdr:nvSpPr>
      <xdr:spPr>
        <a:xfrm>
          <a:off x="1278890" y="64496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48277</xdr:rowOff>
    </xdr:from>
    <xdr:ext cx="762000" cy="259045"/>
    <xdr:sp macro="" textlink="">
      <xdr:nvSpPr>
        <xdr:cNvPr id="97" name="テキスト ボックス 96">
          <a:extLst>
            <a:ext uri="{FF2B5EF4-FFF2-40B4-BE49-F238E27FC236}">
              <a16:creationId xmlns:a16="http://schemas.microsoft.com/office/drawing/2014/main" id="{F20142F4-45B1-453B-8384-8EDCF8DB44A3}"/>
            </a:ext>
          </a:extLst>
        </xdr:cNvPr>
        <xdr:cNvSpPr txBox="1"/>
      </xdr:nvSpPr>
      <xdr:spPr>
        <a:xfrm>
          <a:off x="967740" y="6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694AFF2D-60E1-4F65-8670-BB3DF5CA3C1B}"/>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E6007B0-6F65-4C3A-8D3F-D3D282BAC0B7}"/>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46A256D-5EE7-45BA-A044-6C57909581C7}"/>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49C73160-0A93-4F29-B585-EE0417B92957}"/>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FACEE3C3-6765-4B5E-BF9C-6E7E7AD371D1}"/>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99E1F72E-923A-4ACE-8F72-F362476BB46B}"/>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8332A1DF-31CF-4651-95C9-7F74BA261405}"/>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4EB8E24E-C8E6-4514-A327-C8F4938BA28B}"/>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2FE2257-A893-4F46-9823-5ED063969002}"/>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1108962B-FE94-423D-8034-F412934C2E48}"/>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41904AD8-EE0C-4492-86EA-78438ABBA3E6}"/>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95C2DB2B-8655-42A7-AC5C-1A4579754997}"/>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E424B1C8-097B-423B-B1AA-8C63A11731AE}"/>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令和４年度は、地方交付税の増はあったものの、市税や臨時財政対策債の減により経常一般財源等が減少した上、公債費の増等により、経常経費充当一般財源が増加したため、前年度に比べ５．５ポイント増加した。</a:t>
          </a:r>
          <a:endParaRPr lang="ja-JP" altLang="ja-JP" sz="1400">
            <a:effectLst/>
          </a:endParaRPr>
        </a:p>
        <a:p>
          <a:pPr rtl="0"/>
          <a:r>
            <a:rPr lang="ja-JP" altLang="ja-JP" sz="1100" b="0" i="0">
              <a:solidFill>
                <a:schemeClr val="dk1"/>
              </a:solidFill>
              <a:effectLst/>
              <a:latin typeface="+mn-lt"/>
              <a:ea typeface="+mn-ea"/>
              <a:cs typeface="+mn-cs"/>
            </a:rPr>
            <a:t>　今後、公債費等の経常経費は増加傾向となる見込みであり、また市税収入も減少傾向にあるため、行財政改革を一層推進することにより、経常経費の圧縮に努める。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BECB286-C0D1-4F31-B15F-84A7CA35AE74}"/>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F801093-2D2D-473C-8278-C835EC66748A}"/>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2E32CFC8-55EA-488E-986C-DC36EEB933BC}"/>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A3B267B5-41A6-4C33-A611-790AB5768D9B}"/>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2F79792D-25D4-483A-BCD7-C7DF39DAAE05}"/>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D105FB56-80DF-4B21-894F-6C847E9F467E}"/>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A3B6D27-93E9-48B6-A920-9926625FA06C}"/>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D3ED1A73-4AC8-4038-8890-3BC30D6D5C03}"/>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C0C16C44-A956-4DD8-8CFC-138EFA5AF7CB}"/>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3F75D0A3-D843-43B4-B26A-90F5B9B4E65A}"/>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5A720162-A61F-4465-8BDA-43BECC61F9EA}"/>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8116437-440B-4C12-8CFE-2F1EE0E2B243}"/>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752ABC0-C670-463E-993D-113E5491082B}"/>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37DA9AA3-0910-4D2F-AF21-638CD995FFA3}"/>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BCA54529-5800-4638-92B9-429BB2D78ABE}"/>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5230A6DE-6F93-44F0-A1FA-4ABB18881FF3}"/>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1D1C3CD-8B3C-4EE7-9379-D35532849A67}"/>
            </a:ext>
          </a:extLst>
        </xdr:cNvPr>
        <xdr:cNvCxnSpPr/>
      </xdr:nvCxnSpPr>
      <xdr:spPr>
        <a:xfrm flipV="1">
          <a:off x="4511040" y="9992572"/>
          <a:ext cx="0" cy="1554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E8FD341D-1814-4BFA-AD95-81B12F3E7DC8}"/>
            </a:ext>
          </a:extLst>
        </xdr:cNvPr>
        <xdr:cNvSpPr txBox="1"/>
      </xdr:nvSpPr>
      <xdr:spPr>
        <a:xfrm>
          <a:off x="458851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39A192F0-912B-45CF-BE40-B4EF28BBDCAD}"/>
            </a:ext>
          </a:extLst>
        </xdr:cNvPr>
        <xdr:cNvCxnSpPr/>
      </xdr:nvCxnSpPr>
      <xdr:spPr>
        <a:xfrm>
          <a:off x="4427855" y="1154726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6F722B35-FFF1-409A-BD36-C95D858D8AA7}"/>
            </a:ext>
          </a:extLst>
        </xdr:cNvPr>
        <xdr:cNvSpPr txBox="1"/>
      </xdr:nvSpPr>
      <xdr:spPr>
        <a:xfrm>
          <a:off x="4588510" y="973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61F0A521-E15A-4B4F-AA5F-72CC35D79457}"/>
            </a:ext>
          </a:extLst>
        </xdr:cNvPr>
        <xdr:cNvCxnSpPr/>
      </xdr:nvCxnSpPr>
      <xdr:spPr>
        <a:xfrm>
          <a:off x="4427855" y="999257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141394</xdr:rowOff>
    </xdr:to>
    <xdr:cxnSp macro="">
      <xdr:nvCxnSpPr>
        <xdr:cNvPr id="132" name="直線コネクタ 131">
          <a:extLst>
            <a:ext uri="{FF2B5EF4-FFF2-40B4-BE49-F238E27FC236}">
              <a16:creationId xmlns:a16="http://schemas.microsoft.com/office/drawing/2014/main" id="{060C7258-5CAC-47BE-A39A-15F68209D372}"/>
            </a:ext>
          </a:extLst>
        </xdr:cNvPr>
        <xdr:cNvCxnSpPr/>
      </xdr:nvCxnSpPr>
      <xdr:spPr>
        <a:xfrm>
          <a:off x="3749040" y="10845165"/>
          <a:ext cx="762000" cy="43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AD865301-CEE7-43BA-84BC-EA2B01807480}"/>
            </a:ext>
          </a:extLst>
        </xdr:cNvPr>
        <xdr:cNvSpPr txBox="1"/>
      </xdr:nvSpPr>
      <xdr:spPr>
        <a:xfrm>
          <a:off x="4588510" y="10639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7B67F848-6563-4499-B000-4FAAE6AD7B8D}"/>
            </a:ext>
          </a:extLst>
        </xdr:cNvPr>
        <xdr:cNvSpPr/>
      </xdr:nvSpPr>
      <xdr:spPr>
        <a:xfrm>
          <a:off x="4465955" y="107943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95673</xdr:rowOff>
    </xdr:to>
    <xdr:cxnSp macro="">
      <xdr:nvCxnSpPr>
        <xdr:cNvPr id="135" name="直線コネクタ 134">
          <a:extLst>
            <a:ext uri="{FF2B5EF4-FFF2-40B4-BE49-F238E27FC236}">
              <a16:creationId xmlns:a16="http://schemas.microsoft.com/office/drawing/2014/main" id="{AB094E73-2025-4967-B2E7-202AA1558ED6}"/>
            </a:ext>
          </a:extLst>
        </xdr:cNvPr>
        <xdr:cNvCxnSpPr/>
      </xdr:nvCxnSpPr>
      <xdr:spPr>
        <a:xfrm flipV="1">
          <a:off x="2941955" y="10845165"/>
          <a:ext cx="807085" cy="21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843857E5-769B-4122-A702-056EA467CBD9}"/>
            </a:ext>
          </a:extLst>
        </xdr:cNvPr>
        <xdr:cNvSpPr/>
      </xdr:nvSpPr>
      <xdr:spPr>
        <a:xfrm>
          <a:off x="3703955" y="105048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C4DDF4B3-C257-4CAD-AA32-3721BB4313FB}"/>
            </a:ext>
          </a:extLst>
        </xdr:cNvPr>
        <xdr:cNvSpPr txBox="1"/>
      </xdr:nvSpPr>
      <xdr:spPr>
        <a:xfrm>
          <a:off x="3406140" y="10273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66</xdr:row>
      <xdr:rowOff>34290</xdr:rowOff>
    </xdr:to>
    <xdr:cxnSp macro="">
      <xdr:nvCxnSpPr>
        <xdr:cNvPr id="138" name="直線コネクタ 137">
          <a:extLst>
            <a:ext uri="{FF2B5EF4-FFF2-40B4-BE49-F238E27FC236}">
              <a16:creationId xmlns:a16="http://schemas.microsoft.com/office/drawing/2014/main" id="{1C380D87-A5F1-4D5D-83B5-494852CC7CD2}"/>
            </a:ext>
          </a:extLst>
        </xdr:cNvPr>
        <xdr:cNvCxnSpPr/>
      </xdr:nvCxnSpPr>
      <xdr:spPr>
        <a:xfrm flipV="1">
          <a:off x="2125345" y="11064663"/>
          <a:ext cx="816610" cy="28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A2E17747-0CC7-4C44-A326-B1F202B5555E}"/>
            </a:ext>
          </a:extLst>
        </xdr:cNvPr>
        <xdr:cNvSpPr/>
      </xdr:nvSpPr>
      <xdr:spPr>
        <a:xfrm>
          <a:off x="2887345" y="10850668"/>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E53384F5-5353-43C5-9CC4-B4088A4A9A95}"/>
            </a:ext>
          </a:extLst>
        </xdr:cNvPr>
        <xdr:cNvSpPr txBox="1"/>
      </xdr:nvSpPr>
      <xdr:spPr>
        <a:xfrm>
          <a:off x="2599055" y="1061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130810</xdr:rowOff>
    </xdr:to>
    <xdr:cxnSp macro="">
      <xdr:nvCxnSpPr>
        <xdr:cNvPr id="141" name="直線コネクタ 140">
          <a:extLst>
            <a:ext uri="{FF2B5EF4-FFF2-40B4-BE49-F238E27FC236}">
              <a16:creationId xmlns:a16="http://schemas.microsoft.com/office/drawing/2014/main" id="{161402F1-A6C4-4FC2-B024-A37FDF9BE8DD}"/>
            </a:ext>
          </a:extLst>
        </xdr:cNvPr>
        <xdr:cNvCxnSpPr/>
      </xdr:nvCxnSpPr>
      <xdr:spPr>
        <a:xfrm flipV="1">
          <a:off x="1333500" y="11349990"/>
          <a:ext cx="791845" cy="10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F0A34F15-97AE-4DF2-A974-5F9608CCCD38}"/>
            </a:ext>
          </a:extLst>
        </xdr:cNvPr>
        <xdr:cNvSpPr/>
      </xdr:nvSpPr>
      <xdr:spPr>
        <a:xfrm>
          <a:off x="2095500" y="10933430"/>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a:extLst>
            <a:ext uri="{FF2B5EF4-FFF2-40B4-BE49-F238E27FC236}">
              <a16:creationId xmlns:a16="http://schemas.microsoft.com/office/drawing/2014/main" id="{C4361D5F-1821-45E7-AC8B-FE862AC8B957}"/>
            </a:ext>
          </a:extLst>
        </xdr:cNvPr>
        <xdr:cNvSpPr txBox="1"/>
      </xdr:nvSpPr>
      <xdr:spPr>
        <a:xfrm>
          <a:off x="1782445"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B57ECB65-F3CF-4839-B499-CF4BA13388C2}"/>
            </a:ext>
          </a:extLst>
        </xdr:cNvPr>
        <xdr:cNvSpPr/>
      </xdr:nvSpPr>
      <xdr:spPr>
        <a:xfrm>
          <a:off x="1278890" y="10880937"/>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9BA19094-8D3C-4B0A-9F16-59942828414A}"/>
            </a:ext>
          </a:extLst>
        </xdr:cNvPr>
        <xdr:cNvSpPr txBox="1"/>
      </xdr:nvSpPr>
      <xdr:spPr>
        <a:xfrm>
          <a:off x="967740" y="1064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43774A3-57A4-4799-9EE4-0657DDC4F9C3}"/>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9058340-6C04-49B3-B6A9-0177680F27B7}"/>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2D19153-5A06-4F09-B754-2388032A2652}"/>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3DC5067-B191-4743-AC2B-1A239F41474B}"/>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A0DC524-3BFB-4BB4-901D-3B76853AF21E}"/>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90594</xdr:rowOff>
    </xdr:from>
    <xdr:to>
      <xdr:col>23</xdr:col>
      <xdr:colOff>184150</xdr:colOff>
      <xdr:row>66</xdr:row>
      <xdr:rowOff>20744</xdr:rowOff>
    </xdr:to>
    <xdr:sp macro="" textlink="">
      <xdr:nvSpPr>
        <xdr:cNvPr id="151" name="楕円 150">
          <a:extLst>
            <a:ext uri="{FF2B5EF4-FFF2-40B4-BE49-F238E27FC236}">
              <a16:creationId xmlns:a16="http://schemas.microsoft.com/office/drawing/2014/main" id="{2DB212E3-4BC1-4EA1-99E6-0F2955316969}"/>
            </a:ext>
          </a:extLst>
        </xdr:cNvPr>
        <xdr:cNvSpPr/>
      </xdr:nvSpPr>
      <xdr:spPr>
        <a:xfrm>
          <a:off x="4465955" y="1123865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62671</xdr:rowOff>
    </xdr:from>
    <xdr:ext cx="762000" cy="259045"/>
    <xdr:sp macro="" textlink="">
      <xdr:nvSpPr>
        <xdr:cNvPr id="152" name="財政構造の弾力性該当値テキスト">
          <a:extLst>
            <a:ext uri="{FF2B5EF4-FFF2-40B4-BE49-F238E27FC236}">
              <a16:creationId xmlns:a16="http://schemas.microsoft.com/office/drawing/2014/main" id="{4BFDA6F1-9907-4341-9160-0AD08F78AED8}"/>
            </a:ext>
          </a:extLst>
        </xdr:cNvPr>
        <xdr:cNvSpPr txBox="1"/>
      </xdr:nvSpPr>
      <xdr:spPr>
        <a:xfrm>
          <a:off x="4588510" y="1120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B15B5817-4059-4916-AFEB-D9B7C8F1BA16}"/>
            </a:ext>
          </a:extLst>
        </xdr:cNvPr>
        <xdr:cNvSpPr/>
      </xdr:nvSpPr>
      <xdr:spPr>
        <a:xfrm>
          <a:off x="3703955" y="1079436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a:extLst>
            <a:ext uri="{FF2B5EF4-FFF2-40B4-BE49-F238E27FC236}">
              <a16:creationId xmlns:a16="http://schemas.microsoft.com/office/drawing/2014/main" id="{EF3307D6-CCA2-41F3-8994-EFA205FF4C7D}"/>
            </a:ext>
          </a:extLst>
        </xdr:cNvPr>
        <xdr:cNvSpPr txBox="1"/>
      </xdr:nvSpPr>
      <xdr:spPr>
        <a:xfrm>
          <a:off x="340614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5" name="楕円 154">
          <a:extLst>
            <a:ext uri="{FF2B5EF4-FFF2-40B4-BE49-F238E27FC236}">
              <a16:creationId xmlns:a16="http://schemas.microsoft.com/office/drawing/2014/main" id="{09885457-8FCF-4262-8333-AD8CA7F00B7B}"/>
            </a:ext>
          </a:extLst>
        </xdr:cNvPr>
        <xdr:cNvSpPr/>
      </xdr:nvSpPr>
      <xdr:spPr>
        <a:xfrm>
          <a:off x="2887345" y="11019578"/>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131250</xdr:rowOff>
    </xdr:from>
    <xdr:ext cx="762000" cy="259045"/>
    <xdr:sp macro="" textlink="">
      <xdr:nvSpPr>
        <xdr:cNvPr id="156" name="テキスト ボックス 155">
          <a:extLst>
            <a:ext uri="{FF2B5EF4-FFF2-40B4-BE49-F238E27FC236}">
              <a16:creationId xmlns:a16="http://schemas.microsoft.com/office/drawing/2014/main" id="{96ADBB16-E44B-43C0-9B8E-C1A07E72C80C}"/>
            </a:ext>
          </a:extLst>
        </xdr:cNvPr>
        <xdr:cNvSpPr txBox="1"/>
      </xdr:nvSpPr>
      <xdr:spPr>
        <a:xfrm>
          <a:off x="2599055" y="111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7" name="楕円 156">
          <a:extLst>
            <a:ext uri="{FF2B5EF4-FFF2-40B4-BE49-F238E27FC236}">
              <a16:creationId xmlns:a16="http://schemas.microsoft.com/office/drawing/2014/main" id="{80E13A76-EB4B-41F6-A15B-3A66785E2D04}"/>
            </a:ext>
          </a:extLst>
        </xdr:cNvPr>
        <xdr:cNvSpPr/>
      </xdr:nvSpPr>
      <xdr:spPr>
        <a:xfrm>
          <a:off x="2095500" y="1129919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8" name="テキスト ボックス 157">
          <a:extLst>
            <a:ext uri="{FF2B5EF4-FFF2-40B4-BE49-F238E27FC236}">
              <a16:creationId xmlns:a16="http://schemas.microsoft.com/office/drawing/2014/main" id="{C99998ED-21CB-40D8-B6D8-ABE8FA7D2D2D}"/>
            </a:ext>
          </a:extLst>
        </xdr:cNvPr>
        <xdr:cNvSpPr txBox="1"/>
      </xdr:nvSpPr>
      <xdr:spPr>
        <a:xfrm>
          <a:off x="1782445" y="1138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80010</xdr:rowOff>
    </xdr:from>
    <xdr:to>
      <xdr:col>7</xdr:col>
      <xdr:colOff>31750</xdr:colOff>
      <xdr:row>67</xdr:row>
      <xdr:rowOff>10160</xdr:rowOff>
    </xdr:to>
    <xdr:sp macro="" textlink="">
      <xdr:nvSpPr>
        <xdr:cNvPr id="159" name="楕円 158">
          <a:extLst>
            <a:ext uri="{FF2B5EF4-FFF2-40B4-BE49-F238E27FC236}">
              <a16:creationId xmlns:a16="http://schemas.microsoft.com/office/drawing/2014/main" id="{F51A6CCE-FC90-4BDC-83DD-10C296A94DE4}"/>
            </a:ext>
          </a:extLst>
        </xdr:cNvPr>
        <xdr:cNvSpPr/>
      </xdr:nvSpPr>
      <xdr:spPr>
        <a:xfrm>
          <a:off x="1278890" y="113976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166387</xdr:rowOff>
    </xdr:from>
    <xdr:ext cx="762000" cy="259045"/>
    <xdr:sp macro="" textlink="">
      <xdr:nvSpPr>
        <xdr:cNvPr id="160" name="テキスト ボックス 159">
          <a:extLst>
            <a:ext uri="{FF2B5EF4-FFF2-40B4-BE49-F238E27FC236}">
              <a16:creationId xmlns:a16="http://schemas.microsoft.com/office/drawing/2014/main" id="{CA4E94DF-B6F8-4820-AB7C-5B847700C492}"/>
            </a:ext>
          </a:extLst>
        </xdr:cNvPr>
        <xdr:cNvSpPr txBox="1"/>
      </xdr:nvSpPr>
      <xdr:spPr>
        <a:xfrm>
          <a:off x="967740" y="1148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1811EC6B-2C9E-4394-A574-95AC6336E12C}"/>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78244902-C3B4-4CF4-B130-02F050A93904}"/>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99991F2-30DC-4A65-9D54-E944039CD54B}"/>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6089CA9-5B61-4032-925C-00028704B457}"/>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F8C343-75BD-462C-80B2-9C3A216917FA}"/>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48EF7438-E77C-45AA-8223-A553834706A8}"/>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8A15F61F-91D4-48E5-AB40-BEED99EEF6BB}"/>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AC5726B-4A7C-47FB-86DB-7E104BB9F628}"/>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64C5E1F-3573-4553-9920-71C992B35D81}"/>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86A4ED1D-6430-4910-935C-5F3D1F4BA442}"/>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97C2EDE-0B77-4DA3-9727-689B6C44B45A}"/>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46B8534B-8057-486D-B6A3-4946D52E00DF}"/>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B614A45-8F05-424B-8162-867C144DAF74}"/>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職員の給与削減や事業の見直しなどにより、経常経費の圧縮に努めている。消防業務や保育所運営を直営で行っていることが、類似団体内平均を上回っている原因と考えられる。</a:t>
          </a:r>
          <a:endParaRPr lang="ja-JP" altLang="ja-JP" sz="1050">
            <a:effectLst/>
          </a:endParaRPr>
        </a:p>
        <a:p>
          <a:pPr rtl="0"/>
          <a:r>
            <a:rPr lang="ja-JP" altLang="ja-JP" sz="1050" b="0" i="0">
              <a:solidFill>
                <a:schemeClr val="dk1"/>
              </a:solidFill>
              <a:effectLst/>
              <a:latin typeface="+mn-lt"/>
              <a:ea typeface="+mn-ea"/>
              <a:cs typeface="+mn-cs"/>
            </a:rPr>
            <a:t>　令和４年度は再任用職員数の減等により、人件費が減少した。また、ふるさと納税返礼品に係る手数料や新型コロナウイルスワクチン接種等に係る委託料等の減により物件費が減少した。しかし、人口減少が大きく人口１人当たりの人件費・物件費は増額した。引き続き事務事業の見直しを進めるとともに、経費の圧縮に努める。</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736FA89-C60B-4AAC-9589-5C6654BE21F5}"/>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632844B-59F3-4329-8785-752E6D9A76D8}"/>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426B29E-5854-4CE6-8A99-A873EC1610B0}"/>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F7C44915-B366-458B-A310-DC0EC5298BAB}"/>
            </a:ext>
          </a:extLst>
        </xdr:cNvPr>
        <xdr:cNvCxnSpPr/>
      </xdr:nvCxnSpPr>
      <xdr:spPr>
        <a:xfrm>
          <a:off x="701040" y="15409334"/>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126782AA-7DBF-4C97-901D-9A2BA813F124}"/>
            </a:ext>
          </a:extLst>
        </xdr:cNvPr>
        <xdr:cNvSpPr txBox="1"/>
      </xdr:nvSpPr>
      <xdr:spPr>
        <a:xfrm>
          <a:off x="0"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DA069840-FD24-4F94-89C0-F8CC902BBA6C}"/>
            </a:ext>
          </a:extLst>
        </xdr:cNvPr>
        <xdr:cNvCxnSpPr/>
      </xdr:nvCxnSpPr>
      <xdr:spPr>
        <a:xfrm>
          <a:off x="701040" y="15010976"/>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87B07EF0-FC46-4686-A55D-A45805D41C13}"/>
            </a:ext>
          </a:extLst>
        </xdr:cNvPr>
        <xdr:cNvSpPr txBox="1"/>
      </xdr:nvSpPr>
      <xdr:spPr>
        <a:xfrm>
          <a:off x="0"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6F13366A-9795-4372-A0BA-A789373BB0A5}"/>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DA160620-8EB7-41C1-AD53-26442CDFE457}"/>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F6334D00-385E-4FAB-9728-13A7B617674D}"/>
            </a:ext>
          </a:extLst>
        </xdr:cNvPr>
        <xdr:cNvCxnSpPr/>
      </xdr:nvCxnSpPr>
      <xdr:spPr>
        <a:xfrm>
          <a:off x="701040" y="14200929"/>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99830459-1EED-4668-BC39-C3B66C98DF3B}"/>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47A4F699-9343-4BF9-9071-3C0973B2CC25}"/>
            </a:ext>
          </a:extLst>
        </xdr:cNvPr>
        <xdr:cNvCxnSpPr/>
      </xdr:nvCxnSpPr>
      <xdr:spPr>
        <a:xfrm>
          <a:off x="701040" y="13802571"/>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FD09B234-F241-4B01-9AE7-59FA680D4D8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11229D0-64E5-40DD-AC43-4DBDF0B136D5}"/>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F9C634D2-B17A-46CB-BC32-0623DD560FAB}"/>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A1669C94-7768-47D3-8613-D2B0820FA75C}"/>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9F45F42E-7457-49DF-BCDF-A5FBBB1A9115}"/>
            </a:ext>
          </a:extLst>
        </xdr:cNvPr>
        <xdr:cNvCxnSpPr/>
      </xdr:nvCxnSpPr>
      <xdr:spPr>
        <a:xfrm flipV="1">
          <a:off x="4511040" y="13903957"/>
          <a:ext cx="0" cy="1499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D9602A46-3461-420F-B9DB-A70ADAA83B22}"/>
            </a:ext>
          </a:extLst>
        </xdr:cNvPr>
        <xdr:cNvSpPr txBox="1"/>
      </xdr:nvSpPr>
      <xdr:spPr>
        <a:xfrm>
          <a:off x="458851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246583A0-6197-468A-9DFA-DAD86F723197}"/>
            </a:ext>
          </a:extLst>
        </xdr:cNvPr>
        <xdr:cNvCxnSpPr/>
      </xdr:nvCxnSpPr>
      <xdr:spPr>
        <a:xfrm>
          <a:off x="4427855" y="1540302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8A9A2E99-7403-48A0-B8F2-E8AB469C67AE}"/>
            </a:ext>
          </a:extLst>
        </xdr:cNvPr>
        <xdr:cNvSpPr txBox="1"/>
      </xdr:nvSpPr>
      <xdr:spPr>
        <a:xfrm>
          <a:off x="4588510" y="136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7D7A949-B136-48A8-908B-E1E2C2E9703D}"/>
            </a:ext>
          </a:extLst>
        </xdr:cNvPr>
        <xdr:cNvCxnSpPr/>
      </xdr:nvCxnSpPr>
      <xdr:spPr>
        <a:xfrm>
          <a:off x="4427855" y="1390395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141636</xdr:rowOff>
    </xdr:from>
    <xdr:to>
      <xdr:col>23</xdr:col>
      <xdr:colOff>133350</xdr:colOff>
      <xdr:row>84</xdr:row>
      <xdr:rowOff>160933</xdr:rowOff>
    </xdr:to>
    <xdr:cxnSp macro="">
      <xdr:nvCxnSpPr>
        <xdr:cNvPr id="195" name="直線コネクタ 194">
          <a:extLst>
            <a:ext uri="{FF2B5EF4-FFF2-40B4-BE49-F238E27FC236}">
              <a16:creationId xmlns:a16="http://schemas.microsoft.com/office/drawing/2014/main" id="{EF21CFB8-6BBF-4503-B66C-B310DE89349F}"/>
            </a:ext>
          </a:extLst>
        </xdr:cNvPr>
        <xdr:cNvCxnSpPr/>
      </xdr:nvCxnSpPr>
      <xdr:spPr>
        <a:xfrm>
          <a:off x="3749040" y="14541531"/>
          <a:ext cx="762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CA06C96-C6D9-46F7-B94B-E955E22B78DD}"/>
            </a:ext>
          </a:extLst>
        </xdr:cNvPr>
        <xdr:cNvSpPr txBox="1"/>
      </xdr:nvSpPr>
      <xdr:spPr>
        <a:xfrm>
          <a:off x="4588510" y="1423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1A50B7CC-1FA0-4851-86C1-9572E73D41DD}"/>
            </a:ext>
          </a:extLst>
        </xdr:cNvPr>
        <xdr:cNvSpPr/>
      </xdr:nvSpPr>
      <xdr:spPr>
        <a:xfrm>
          <a:off x="4465955" y="143927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6460</xdr:rowOff>
    </xdr:from>
    <xdr:to>
      <xdr:col>19</xdr:col>
      <xdr:colOff>133350</xdr:colOff>
      <xdr:row>84</xdr:row>
      <xdr:rowOff>141636</xdr:rowOff>
    </xdr:to>
    <xdr:cxnSp macro="">
      <xdr:nvCxnSpPr>
        <xdr:cNvPr id="198" name="直線コネクタ 197">
          <a:extLst>
            <a:ext uri="{FF2B5EF4-FFF2-40B4-BE49-F238E27FC236}">
              <a16:creationId xmlns:a16="http://schemas.microsoft.com/office/drawing/2014/main" id="{CC6A4504-F902-4157-8F2A-C72D44DCD2E0}"/>
            </a:ext>
          </a:extLst>
        </xdr:cNvPr>
        <xdr:cNvCxnSpPr/>
      </xdr:nvCxnSpPr>
      <xdr:spPr>
        <a:xfrm>
          <a:off x="2941955" y="14410165"/>
          <a:ext cx="807085" cy="13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953A146D-281A-4517-96EF-50F83D872688}"/>
            </a:ext>
          </a:extLst>
        </xdr:cNvPr>
        <xdr:cNvSpPr/>
      </xdr:nvSpPr>
      <xdr:spPr>
        <a:xfrm>
          <a:off x="3703955" y="1432586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75B606D3-FF64-4910-AC23-A364E58B03C9}"/>
            </a:ext>
          </a:extLst>
        </xdr:cNvPr>
        <xdr:cNvSpPr txBox="1"/>
      </xdr:nvSpPr>
      <xdr:spPr>
        <a:xfrm>
          <a:off x="340614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21169</xdr:rowOff>
    </xdr:from>
    <xdr:to>
      <xdr:col>15</xdr:col>
      <xdr:colOff>82550</xdr:colOff>
      <xdr:row>84</xdr:row>
      <xdr:rowOff>6460</xdr:rowOff>
    </xdr:to>
    <xdr:cxnSp macro="">
      <xdr:nvCxnSpPr>
        <xdr:cNvPr id="201" name="直線コネクタ 200">
          <a:extLst>
            <a:ext uri="{FF2B5EF4-FFF2-40B4-BE49-F238E27FC236}">
              <a16:creationId xmlns:a16="http://schemas.microsoft.com/office/drawing/2014/main" id="{4B3AD42C-AAAD-49C0-ADEC-72C9527D8424}"/>
            </a:ext>
          </a:extLst>
        </xdr:cNvPr>
        <xdr:cNvCxnSpPr/>
      </xdr:nvCxnSpPr>
      <xdr:spPr>
        <a:xfrm>
          <a:off x="2125345" y="14247709"/>
          <a:ext cx="816610" cy="16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20D83231-4E8F-4002-9A6E-0A03352BC067}"/>
            </a:ext>
          </a:extLst>
        </xdr:cNvPr>
        <xdr:cNvSpPr/>
      </xdr:nvSpPr>
      <xdr:spPr>
        <a:xfrm>
          <a:off x="2887345" y="14243357"/>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1C7EDC61-395C-4403-B392-33E9127174EA}"/>
            </a:ext>
          </a:extLst>
        </xdr:cNvPr>
        <xdr:cNvSpPr txBox="1"/>
      </xdr:nvSpPr>
      <xdr:spPr>
        <a:xfrm>
          <a:off x="2599055" y="140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161573</xdr:rowOff>
    </xdr:from>
    <xdr:to>
      <xdr:col>11</xdr:col>
      <xdr:colOff>31750</xdr:colOff>
      <xdr:row>83</xdr:row>
      <xdr:rowOff>21169</xdr:rowOff>
    </xdr:to>
    <xdr:cxnSp macro="">
      <xdr:nvCxnSpPr>
        <xdr:cNvPr id="204" name="直線コネクタ 203">
          <a:extLst>
            <a:ext uri="{FF2B5EF4-FFF2-40B4-BE49-F238E27FC236}">
              <a16:creationId xmlns:a16="http://schemas.microsoft.com/office/drawing/2014/main" id="{C3FD4D5B-8C33-4A2C-ACAD-7E32B8F151E5}"/>
            </a:ext>
          </a:extLst>
        </xdr:cNvPr>
        <xdr:cNvCxnSpPr/>
      </xdr:nvCxnSpPr>
      <xdr:spPr>
        <a:xfrm>
          <a:off x="1333500" y="14222378"/>
          <a:ext cx="791845" cy="2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607BAFF4-8E0F-4E88-95C1-BA81116B528F}"/>
            </a:ext>
          </a:extLst>
        </xdr:cNvPr>
        <xdr:cNvSpPr/>
      </xdr:nvSpPr>
      <xdr:spPr>
        <a:xfrm>
          <a:off x="2095500" y="14109924"/>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271E4A04-05E1-4946-B5FE-2650DE3AC3E7}"/>
            </a:ext>
          </a:extLst>
        </xdr:cNvPr>
        <xdr:cNvSpPr txBox="1"/>
      </xdr:nvSpPr>
      <xdr:spPr>
        <a:xfrm>
          <a:off x="1782445" y="1387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AF42A533-0CD8-4785-812C-3BB7B2027CA1}"/>
            </a:ext>
          </a:extLst>
        </xdr:cNvPr>
        <xdr:cNvSpPr/>
      </xdr:nvSpPr>
      <xdr:spPr>
        <a:xfrm>
          <a:off x="1278890" y="1406756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9C8B978-58DA-4AC2-B07D-5B93C4B72258}"/>
            </a:ext>
          </a:extLst>
        </xdr:cNvPr>
        <xdr:cNvSpPr txBox="1"/>
      </xdr:nvSpPr>
      <xdr:spPr>
        <a:xfrm>
          <a:off x="967740" y="1383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429F7EA-7C59-48FE-806F-9B8C05CDF9C7}"/>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3BE94218-FB1E-44B7-AD2A-990C54C89985}"/>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C70B2E2B-7365-465F-9018-16D00F41DB0D}"/>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9FEE542-D66A-49E1-89F5-3CC201155BA3}"/>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B3A14BA-A760-45D4-A758-5339D1D168C4}"/>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110133</xdr:rowOff>
    </xdr:from>
    <xdr:to>
      <xdr:col>23</xdr:col>
      <xdr:colOff>184150</xdr:colOff>
      <xdr:row>85</xdr:row>
      <xdr:rowOff>40283</xdr:rowOff>
    </xdr:to>
    <xdr:sp macro="" textlink="">
      <xdr:nvSpPr>
        <xdr:cNvPr id="214" name="楕円 213">
          <a:extLst>
            <a:ext uri="{FF2B5EF4-FFF2-40B4-BE49-F238E27FC236}">
              <a16:creationId xmlns:a16="http://schemas.microsoft.com/office/drawing/2014/main" id="{1CC26E70-9980-4081-ABBF-27F80D8A52AD}"/>
            </a:ext>
          </a:extLst>
        </xdr:cNvPr>
        <xdr:cNvSpPr/>
      </xdr:nvSpPr>
      <xdr:spPr>
        <a:xfrm>
          <a:off x="4465955" y="145100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82210</xdr:rowOff>
    </xdr:from>
    <xdr:ext cx="762000" cy="259045"/>
    <xdr:sp macro="" textlink="">
      <xdr:nvSpPr>
        <xdr:cNvPr id="215" name="人件費・物件費等の状況該当値テキスト">
          <a:extLst>
            <a:ext uri="{FF2B5EF4-FFF2-40B4-BE49-F238E27FC236}">
              <a16:creationId xmlns:a16="http://schemas.microsoft.com/office/drawing/2014/main" id="{D1D64363-5AF6-4F32-BAA5-73E0EC77277A}"/>
            </a:ext>
          </a:extLst>
        </xdr:cNvPr>
        <xdr:cNvSpPr txBox="1"/>
      </xdr:nvSpPr>
      <xdr:spPr>
        <a:xfrm>
          <a:off x="4588510" y="1448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90836</xdr:rowOff>
    </xdr:from>
    <xdr:to>
      <xdr:col>19</xdr:col>
      <xdr:colOff>184150</xdr:colOff>
      <xdr:row>85</xdr:row>
      <xdr:rowOff>20986</xdr:rowOff>
    </xdr:to>
    <xdr:sp macro="" textlink="">
      <xdr:nvSpPr>
        <xdr:cNvPr id="216" name="楕円 215">
          <a:extLst>
            <a:ext uri="{FF2B5EF4-FFF2-40B4-BE49-F238E27FC236}">
              <a16:creationId xmlns:a16="http://schemas.microsoft.com/office/drawing/2014/main" id="{5BCB6E51-0745-49C0-8529-5CE1934A278D}"/>
            </a:ext>
          </a:extLst>
        </xdr:cNvPr>
        <xdr:cNvSpPr/>
      </xdr:nvSpPr>
      <xdr:spPr>
        <a:xfrm>
          <a:off x="3703955" y="1449644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5763</xdr:rowOff>
    </xdr:from>
    <xdr:ext cx="736600" cy="259045"/>
    <xdr:sp macro="" textlink="">
      <xdr:nvSpPr>
        <xdr:cNvPr id="217" name="テキスト ボックス 216">
          <a:extLst>
            <a:ext uri="{FF2B5EF4-FFF2-40B4-BE49-F238E27FC236}">
              <a16:creationId xmlns:a16="http://schemas.microsoft.com/office/drawing/2014/main" id="{9B391CB5-576D-4ABA-9BE6-03AD6EA19DFC}"/>
            </a:ext>
          </a:extLst>
        </xdr:cNvPr>
        <xdr:cNvSpPr txBox="1"/>
      </xdr:nvSpPr>
      <xdr:spPr>
        <a:xfrm>
          <a:off x="3406140" y="1458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127110</xdr:rowOff>
    </xdr:from>
    <xdr:to>
      <xdr:col>15</xdr:col>
      <xdr:colOff>133350</xdr:colOff>
      <xdr:row>84</xdr:row>
      <xdr:rowOff>57260</xdr:rowOff>
    </xdr:to>
    <xdr:sp macro="" textlink="">
      <xdr:nvSpPr>
        <xdr:cNvPr id="218" name="楕円 217">
          <a:extLst>
            <a:ext uri="{FF2B5EF4-FFF2-40B4-BE49-F238E27FC236}">
              <a16:creationId xmlns:a16="http://schemas.microsoft.com/office/drawing/2014/main" id="{E0897A9C-2A4E-4302-AA7D-EEC42F376BF7}"/>
            </a:ext>
          </a:extLst>
        </xdr:cNvPr>
        <xdr:cNvSpPr/>
      </xdr:nvSpPr>
      <xdr:spPr>
        <a:xfrm>
          <a:off x="2887345" y="14361270"/>
          <a:ext cx="9969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42037</xdr:rowOff>
    </xdr:from>
    <xdr:ext cx="762000" cy="259045"/>
    <xdr:sp macro="" textlink="">
      <xdr:nvSpPr>
        <xdr:cNvPr id="219" name="テキスト ボックス 218">
          <a:extLst>
            <a:ext uri="{FF2B5EF4-FFF2-40B4-BE49-F238E27FC236}">
              <a16:creationId xmlns:a16="http://schemas.microsoft.com/office/drawing/2014/main" id="{849D8674-2118-4E20-AB69-239DEC947D61}"/>
            </a:ext>
          </a:extLst>
        </xdr:cNvPr>
        <xdr:cNvSpPr txBox="1"/>
      </xdr:nvSpPr>
      <xdr:spPr>
        <a:xfrm>
          <a:off x="2599055" y="1444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141819</xdr:rowOff>
    </xdr:from>
    <xdr:to>
      <xdr:col>11</xdr:col>
      <xdr:colOff>82550</xdr:colOff>
      <xdr:row>83</xdr:row>
      <xdr:rowOff>71969</xdr:rowOff>
    </xdr:to>
    <xdr:sp macro="" textlink="">
      <xdr:nvSpPr>
        <xdr:cNvPr id="220" name="楕円 219">
          <a:extLst>
            <a:ext uri="{FF2B5EF4-FFF2-40B4-BE49-F238E27FC236}">
              <a16:creationId xmlns:a16="http://schemas.microsoft.com/office/drawing/2014/main" id="{A80BA3B7-3B91-4EEA-813B-18C8E767E91C}"/>
            </a:ext>
          </a:extLst>
        </xdr:cNvPr>
        <xdr:cNvSpPr/>
      </xdr:nvSpPr>
      <xdr:spPr>
        <a:xfrm>
          <a:off x="2095500" y="1419881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56746</xdr:rowOff>
    </xdr:from>
    <xdr:ext cx="762000" cy="259045"/>
    <xdr:sp macro="" textlink="">
      <xdr:nvSpPr>
        <xdr:cNvPr id="221" name="テキスト ボックス 220">
          <a:extLst>
            <a:ext uri="{FF2B5EF4-FFF2-40B4-BE49-F238E27FC236}">
              <a16:creationId xmlns:a16="http://schemas.microsoft.com/office/drawing/2014/main" id="{25D44863-087E-4BE8-B467-DDD6A30CAB32}"/>
            </a:ext>
          </a:extLst>
        </xdr:cNvPr>
        <xdr:cNvSpPr txBox="1"/>
      </xdr:nvSpPr>
      <xdr:spPr>
        <a:xfrm>
          <a:off x="1782445" y="1429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110773</xdr:rowOff>
    </xdr:from>
    <xdr:to>
      <xdr:col>7</xdr:col>
      <xdr:colOff>31750</xdr:colOff>
      <xdr:row>83</xdr:row>
      <xdr:rowOff>40923</xdr:rowOff>
    </xdr:to>
    <xdr:sp macro="" textlink="">
      <xdr:nvSpPr>
        <xdr:cNvPr id="222" name="楕円 221">
          <a:extLst>
            <a:ext uri="{FF2B5EF4-FFF2-40B4-BE49-F238E27FC236}">
              <a16:creationId xmlns:a16="http://schemas.microsoft.com/office/drawing/2014/main" id="{07D7CD28-5102-4F06-A6F1-050704CAFFAF}"/>
            </a:ext>
          </a:extLst>
        </xdr:cNvPr>
        <xdr:cNvSpPr/>
      </xdr:nvSpPr>
      <xdr:spPr>
        <a:xfrm>
          <a:off x="1278890" y="1416967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25700</xdr:rowOff>
    </xdr:from>
    <xdr:ext cx="762000" cy="259045"/>
    <xdr:sp macro="" textlink="">
      <xdr:nvSpPr>
        <xdr:cNvPr id="223" name="テキスト ボックス 222">
          <a:extLst>
            <a:ext uri="{FF2B5EF4-FFF2-40B4-BE49-F238E27FC236}">
              <a16:creationId xmlns:a16="http://schemas.microsoft.com/office/drawing/2014/main" id="{15918955-F584-4DC3-A02E-1A369845F610}"/>
            </a:ext>
          </a:extLst>
        </xdr:cNvPr>
        <xdr:cNvSpPr txBox="1"/>
      </xdr:nvSpPr>
      <xdr:spPr>
        <a:xfrm>
          <a:off x="967740" y="1425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E80CCD7-82B4-448F-954E-42A090EF154D}"/>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A8FD9663-931A-4377-8F1C-D365BA4C0153}"/>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70575727-A81A-432C-88EA-CFC4152D6444}"/>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A407990F-CBF3-4C17-A3D2-0168235EF0FF}"/>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68D3B67E-DB10-4414-9651-3D367D6061D6}"/>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E1622B7D-537B-421C-9D29-356554BF1F80}"/>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AAEF7786-6914-46DE-8BF2-058F22EE47CC}"/>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5A394C12-9553-479F-83B2-8C2DF1530FAA}"/>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985BDE00-09CE-44EF-B9CE-94B778C2ECF2}"/>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AC6DC872-A913-45F3-AC0F-F27D633691CE}"/>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CE737BB6-CDD8-4037-AF35-AE089F942725}"/>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FB9AA3F4-9A22-48DE-A386-8B124C098CC5}"/>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E7EB1ABC-0DBA-4FE7-85A7-4734FDFA1B08}"/>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類似団体内平均と比較すると高い水準が続いている。</a:t>
          </a:r>
          <a:endParaRPr lang="ja-JP" altLang="ja-JP" sz="1400">
            <a:effectLst/>
          </a:endParaRPr>
        </a:p>
        <a:p>
          <a:r>
            <a:rPr lang="ja-JP" altLang="ja-JP" sz="1100" b="0" i="0">
              <a:solidFill>
                <a:schemeClr val="dk1"/>
              </a:solidFill>
              <a:effectLst/>
              <a:latin typeface="+mn-lt"/>
              <a:ea typeface="+mn-ea"/>
              <a:cs typeface="+mn-cs"/>
            </a:rPr>
            <a:t>　階層別ラスパイレス指数の較差にばらつきがあるため、給与体系の見直しや、年功的な給与構造から職務・職責に応じた給与構造への転換を図るなど、給与の適正化を図っていく。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9E813050-9745-4A30-BDFC-8EF34CAAAE4E}"/>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11F53964-7887-44DD-801D-89AA37C25397}"/>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668DA54B-6C4E-45FB-9250-BAEB646B4FD5}"/>
            </a:ext>
          </a:extLst>
        </xdr:cNvPr>
        <xdr:cNvCxnSpPr/>
      </xdr:nvCxnSpPr>
      <xdr:spPr>
        <a:xfrm>
          <a:off x="11666855" y="1550987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2DFB2866-1BA5-4D3A-8A0E-7E6C0B1DA716}"/>
            </a:ext>
          </a:extLst>
        </xdr:cNvPr>
        <xdr:cNvSpPr txBox="1"/>
      </xdr:nvSpPr>
      <xdr:spPr>
        <a:xfrm>
          <a:off x="10981055" y="153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5009BFAE-578D-4A52-9B27-1FA9CF9EC7CA}"/>
            </a:ext>
          </a:extLst>
        </xdr:cNvPr>
        <xdr:cNvCxnSpPr/>
      </xdr:nvCxnSpPr>
      <xdr:spPr>
        <a:xfrm>
          <a:off x="11666855" y="1521015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4605D4E1-01F1-460F-8D02-E01CEF10338C}"/>
            </a:ext>
          </a:extLst>
        </xdr:cNvPr>
        <xdr:cNvSpPr txBox="1"/>
      </xdr:nvSpPr>
      <xdr:spPr>
        <a:xfrm>
          <a:off x="10981055"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6DBD8C35-C951-4C85-9392-752CDF08F12E}"/>
            </a:ext>
          </a:extLst>
        </xdr:cNvPr>
        <xdr:cNvCxnSpPr/>
      </xdr:nvCxnSpPr>
      <xdr:spPr>
        <a:xfrm>
          <a:off x="11666855" y="1490853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956EC4FD-F32F-480E-8178-09D760F545C1}"/>
            </a:ext>
          </a:extLst>
        </xdr:cNvPr>
        <xdr:cNvSpPr txBox="1"/>
      </xdr:nvSpPr>
      <xdr:spPr>
        <a:xfrm>
          <a:off x="10981055" y="1476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5955DD7D-B0D1-48FC-BEC6-D227BFFCAA4A}"/>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95F230FF-20CD-4B7D-8BCC-7BC155EBEBA8}"/>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3D99E191-052F-4A1F-A08F-487709ECB677}"/>
            </a:ext>
          </a:extLst>
        </xdr:cNvPr>
        <xdr:cNvCxnSpPr/>
      </xdr:nvCxnSpPr>
      <xdr:spPr>
        <a:xfrm>
          <a:off x="11666855" y="1430337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AA0FF4A0-8FBB-4456-9AC9-F67FAF14A6F9}"/>
            </a:ext>
          </a:extLst>
        </xdr:cNvPr>
        <xdr:cNvSpPr txBox="1"/>
      </xdr:nvSpPr>
      <xdr:spPr>
        <a:xfrm>
          <a:off x="10981055" y="1415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E0020952-D7CA-4E35-9AC3-07741CC77DBE}"/>
            </a:ext>
          </a:extLst>
        </xdr:cNvPr>
        <xdr:cNvCxnSpPr/>
      </xdr:nvCxnSpPr>
      <xdr:spPr>
        <a:xfrm>
          <a:off x="11666855" y="1400175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588ACF93-FBA3-4E35-AF05-B2FCA5890B9D}"/>
            </a:ext>
          </a:extLst>
        </xdr:cNvPr>
        <xdr:cNvSpPr txBox="1"/>
      </xdr:nvSpPr>
      <xdr:spPr>
        <a:xfrm>
          <a:off x="10981055" y="138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829F1BBD-81B9-4159-8B13-D6FDCA70B99E}"/>
            </a:ext>
          </a:extLst>
        </xdr:cNvPr>
        <xdr:cNvCxnSpPr/>
      </xdr:nvCxnSpPr>
      <xdr:spPr>
        <a:xfrm>
          <a:off x="11666855" y="1370012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4CAAA849-D7EC-42F1-BF56-2F7EFBF63526}"/>
            </a:ext>
          </a:extLst>
        </xdr:cNvPr>
        <xdr:cNvSpPr txBox="1"/>
      </xdr:nvSpPr>
      <xdr:spPr>
        <a:xfrm>
          <a:off x="10981055" y="135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7BD2354F-F828-4215-A905-D686CA936D42}"/>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45563FA8-F4FE-4474-9EA9-532548AE6D40}"/>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D817E3-7088-432D-9AF7-DD2912DCAE68}"/>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721724C8-C389-473D-9B59-B163C6CF8C5D}"/>
            </a:ext>
          </a:extLst>
        </xdr:cNvPr>
        <xdr:cNvCxnSpPr/>
      </xdr:nvCxnSpPr>
      <xdr:spPr>
        <a:xfrm flipV="1">
          <a:off x="15476855" y="13884910"/>
          <a:ext cx="0" cy="1442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1EF81F18-D080-47C9-AA00-F6C0812E1E76}"/>
            </a:ext>
          </a:extLst>
        </xdr:cNvPr>
        <xdr:cNvSpPr txBox="1"/>
      </xdr:nvSpPr>
      <xdr:spPr>
        <a:xfrm>
          <a:off x="15560040" y="153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33C3EA01-B315-4A3F-8CB1-9612D7D6A92F}"/>
            </a:ext>
          </a:extLst>
        </xdr:cNvPr>
        <xdr:cNvCxnSpPr/>
      </xdr:nvCxnSpPr>
      <xdr:spPr>
        <a:xfrm>
          <a:off x="15408910" y="1532699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A8002A3-0DE3-4696-AD4C-E74A1D2C078D}"/>
            </a:ext>
          </a:extLst>
        </xdr:cNvPr>
        <xdr:cNvSpPr txBox="1"/>
      </xdr:nvSpPr>
      <xdr:spPr>
        <a:xfrm>
          <a:off x="15560040" y="1362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EE5AB3A0-2D91-46F8-80B1-828DD8E64405}"/>
            </a:ext>
          </a:extLst>
        </xdr:cNvPr>
        <xdr:cNvCxnSpPr/>
      </xdr:nvCxnSpPr>
      <xdr:spPr>
        <a:xfrm>
          <a:off x="15408910" y="138849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26194</xdr:rowOff>
    </xdr:from>
    <xdr:to>
      <xdr:col>81</xdr:col>
      <xdr:colOff>44450</xdr:colOff>
      <xdr:row>86</xdr:row>
      <xdr:rowOff>56356</xdr:rowOff>
    </xdr:to>
    <xdr:cxnSp macro="">
      <xdr:nvCxnSpPr>
        <xdr:cNvPr id="261" name="直線コネクタ 260">
          <a:extLst>
            <a:ext uri="{FF2B5EF4-FFF2-40B4-BE49-F238E27FC236}">
              <a16:creationId xmlns:a16="http://schemas.microsoft.com/office/drawing/2014/main" id="{75E26F9F-1021-4302-A037-8753C5743821}"/>
            </a:ext>
          </a:extLst>
        </xdr:cNvPr>
        <xdr:cNvCxnSpPr/>
      </xdr:nvCxnSpPr>
      <xdr:spPr>
        <a:xfrm flipV="1">
          <a:off x="14714855" y="14767084"/>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45899122-2463-4B1E-8507-208A5962802C}"/>
            </a:ext>
          </a:extLst>
        </xdr:cNvPr>
        <xdr:cNvSpPr txBox="1"/>
      </xdr:nvSpPr>
      <xdr:spPr>
        <a:xfrm>
          <a:off x="15560040" y="14327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BD44B71C-21C9-4847-BD19-76F8A7AE75FC}"/>
            </a:ext>
          </a:extLst>
        </xdr:cNvPr>
        <xdr:cNvSpPr/>
      </xdr:nvSpPr>
      <xdr:spPr>
        <a:xfrm>
          <a:off x="15427960" y="1447879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56356</xdr:rowOff>
    </xdr:from>
    <xdr:to>
      <xdr:col>77</xdr:col>
      <xdr:colOff>44450</xdr:colOff>
      <xdr:row>86</xdr:row>
      <xdr:rowOff>56356</xdr:rowOff>
    </xdr:to>
    <xdr:cxnSp macro="">
      <xdr:nvCxnSpPr>
        <xdr:cNvPr id="264" name="直線コネクタ 263">
          <a:extLst>
            <a:ext uri="{FF2B5EF4-FFF2-40B4-BE49-F238E27FC236}">
              <a16:creationId xmlns:a16="http://schemas.microsoft.com/office/drawing/2014/main" id="{47B33259-ED3D-42DC-9A70-3DD7F6F18ADF}"/>
            </a:ext>
          </a:extLst>
        </xdr:cNvPr>
        <xdr:cNvCxnSpPr/>
      </xdr:nvCxnSpPr>
      <xdr:spPr>
        <a:xfrm>
          <a:off x="13903960" y="14804866"/>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8568BB33-071C-44D5-84DC-D04CB360B3C3}"/>
            </a:ext>
          </a:extLst>
        </xdr:cNvPr>
        <xdr:cNvSpPr/>
      </xdr:nvSpPr>
      <xdr:spPr>
        <a:xfrm>
          <a:off x="14665960" y="14478794"/>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FE27D0CF-23C0-477B-91D8-44D85835F319}"/>
            </a:ext>
          </a:extLst>
        </xdr:cNvPr>
        <xdr:cNvSpPr txBox="1"/>
      </xdr:nvSpPr>
      <xdr:spPr>
        <a:xfrm>
          <a:off x="14371955" y="1425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56356</xdr:rowOff>
    </xdr:to>
    <xdr:cxnSp macro="">
      <xdr:nvCxnSpPr>
        <xdr:cNvPr id="267" name="直線コネクタ 266">
          <a:extLst>
            <a:ext uri="{FF2B5EF4-FFF2-40B4-BE49-F238E27FC236}">
              <a16:creationId xmlns:a16="http://schemas.microsoft.com/office/drawing/2014/main" id="{54A9AF93-1119-404F-9978-6553549A96AC}"/>
            </a:ext>
          </a:extLst>
        </xdr:cNvPr>
        <xdr:cNvCxnSpPr/>
      </xdr:nvCxnSpPr>
      <xdr:spPr>
        <a:xfrm>
          <a:off x="13106400" y="148048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8" name="フローチャート: 判断 267">
          <a:extLst>
            <a:ext uri="{FF2B5EF4-FFF2-40B4-BE49-F238E27FC236}">
              <a16:creationId xmlns:a16="http://schemas.microsoft.com/office/drawing/2014/main" id="{1A4A375C-6026-468E-98A3-512A132EDCD1}"/>
            </a:ext>
          </a:extLst>
        </xdr:cNvPr>
        <xdr:cNvSpPr/>
      </xdr:nvSpPr>
      <xdr:spPr>
        <a:xfrm>
          <a:off x="13868400" y="14478794"/>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9" name="テキスト ボックス 268">
          <a:extLst>
            <a:ext uri="{FF2B5EF4-FFF2-40B4-BE49-F238E27FC236}">
              <a16:creationId xmlns:a16="http://schemas.microsoft.com/office/drawing/2014/main" id="{FDFCE278-548C-4DAF-BA48-B3D772054B86}"/>
            </a:ext>
          </a:extLst>
        </xdr:cNvPr>
        <xdr:cNvSpPr txBox="1"/>
      </xdr:nvSpPr>
      <xdr:spPr>
        <a:xfrm>
          <a:off x="13555345" y="1425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101600</xdr:rowOff>
    </xdr:to>
    <xdr:cxnSp macro="">
      <xdr:nvCxnSpPr>
        <xdr:cNvPr id="270" name="直線コネクタ 269">
          <a:extLst>
            <a:ext uri="{FF2B5EF4-FFF2-40B4-BE49-F238E27FC236}">
              <a16:creationId xmlns:a16="http://schemas.microsoft.com/office/drawing/2014/main" id="{153FF27F-DD39-4F40-B475-2FFC5F48A169}"/>
            </a:ext>
          </a:extLst>
        </xdr:cNvPr>
        <xdr:cNvCxnSpPr/>
      </xdr:nvCxnSpPr>
      <xdr:spPr>
        <a:xfrm flipV="1">
          <a:off x="12289790" y="14804866"/>
          <a:ext cx="816610" cy="3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83CFFB0F-336E-4B6A-9D0E-E80E40A0E045}"/>
            </a:ext>
          </a:extLst>
        </xdr:cNvPr>
        <xdr:cNvSpPr/>
      </xdr:nvSpPr>
      <xdr:spPr>
        <a:xfrm>
          <a:off x="13051790" y="1450705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931DD12-35BE-4E24-9EFB-DDFDA0635AB5}"/>
            </a:ext>
          </a:extLst>
        </xdr:cNvPr>
        <xdr:cNvSpPr txBox="1"/>
      </xdr:nvSpPr>
      <xdr:spPr>
        <a:xfrm>
          <a:off x="12763500" y="1427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CBF23172-E23A-4091-B9AF-DEFD9772EE26}"/>
            </a:ext>
          </a:extLst>
        </xdr:cNvPr>
        <xdr:cNvSpPr/>
      </xdr:nvSpPr>
      <xdr:spPr>
        <a:xfrm>
          <a:off x="12246610" y="145070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4" name="テキスト ボックス 273">
          <a:extLst>
            <a:ext uri="{FF2B5EF4-FFF2-40B4-BE49-F238E27FC236}">
              <a16:creationId xmlns:a16="http://schemas.microsoft.com/office/drawing/2014/main" id="{6D0B8D1F-8046-486C-A679-F0D260670433}"/>
            </a:ext>
          </a:extLst>
        </xdr:cNvPr>
        <xdr:cNvSpPr txBox="1"/>
      </xdr:nvSpPr>
      <xdr:spPr>
        <a:xfrm>
          <a:off x="11946890" y="1427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A02C83B-1440-4106-BA64-0E0DE3BF7331}"/>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AF77F82-19D3-4761-995D-58C19D0BC848}"/>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68842280-A195-483B-BA00-EEE30BFBC057}"/>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EEC1A0B1-F569-4187-BB86-B1B9C6D43C37}"/>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189FB679-E335-4980-A539-8C234BE7DE31}"/>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146844</xdr:rowOff>
    </xdr:from>
    <xdr:to>
      <xdr:col>81</xdr:col>
      <xdr:colOff>95250</xdr:colOff>
      <xdr:row>86</xdr:row>
      <xdr:rowOff>76994</xdr:rowOff>
    </xdr:to>
    <xdr:sp macro="" textlink="">
      <xdr:nvSpPr>
        <xdr:cNvPr id="280" name="楕円 279">
          <a:extLst>
            <a:ext uri="{FF2B5EF4-FFF2-40B4-BE49-F238E27FC236}">
              <a16:creationId xmlns:a16="http://schemas.microsoft.com/office/drawing/2014/main" id="{DA721254-A908-4EF2-BA95-C30E68F967F1}"/>
            </a:ext>
          </a:extLst>
        </xdr:cNvPr>
        <xdr:cNvSpPr/>
      </xdr:nvSpPr>
      <xdr:spPr>
        <a:xfrm>
          <a:off x="15427960" y="14718189"/>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118921</xdr:rowOff>
    </xdr:from>
    <xdr:ext cx="762000" cy="259045"/>
    <xdr:sp macro="" textlink="">
      <xdr:nvSpPr>
        <xdr:cNvPr id="281" name="給与水準   （国との比較）該当値テキスト">
          <a:extLst>
            <a:ext uri="{FF2B5EF4-FFF2-40B4-BE49-F238E27FC236}">
              <a16:creationId xmlns:a16="http://schemas.microsoft.com/office/drawing/2014/main" id="{869F5A36-48F0-41AB-9B1A-FF17066DF774}"/>
            </a:ext>
          </a:extLst>
        </xdr:cNvPr>
        <xdr:cNvSpPr txBox="1"/>
      </xdr:nvSpPr>
      <xdr:spPr>
        <a:xfrm>
          <a:off x="15560040" y="1469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5556</xdr:rowOff>
    </xdr:from>
    <xdr:to>
      <xdr:col>77</xdr:col>
      <xdr:colOff>95250</xdr:colOff>
      <xdr:row>86</xdr:row>
      <xdr:rowOff>107156</xdr:rowOff>
    </xdr:to>
    <xdr:sp macro="" textlink="">
      <xdr:nvSpPr>
        <xdr:cNvPr id="282" name="楕円 281">
          <a:extLst>
            <a:ext uri="{FF2B5EF4-FFF2-40B4-BE49-F238E27FC236}">
              <a16:creationId xmlns:a16="http://schemas.microsoft.com/office/drawing/2014/main" id="{B27784AA-A0C1-4A1B-868B-D30B7803F919}"/>
            </a:ext>
          </a:extLst>
        </xdr:cNvPr>
        <xdr:cNvSpPr/>
      </xdr:nvSpPr>
      <xdr:spPr>
        <a:xfrm>
          <a:off x="14665960" y="147521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91933</xdr:rowOff>
    </xdr:from>
    <xdr:ext cx="736600" cy="259045"/>
    <xdr:sp macro="" textlink="">
      <xdr:nvSpPr>
        <xdr:cNvPr id="283" name="テキスト ボックス 282">
          <a:extLst>
            <a:ext uri="{FF2B5EF4-FFF2-40B4-BE49-F238E27FC236}">
              <a16:creationId xmlns:a16="http://schemas.microsoft.com/office/drawing/2014/main" id="{F6DD8558-4759-4E85-88E6-DC29C0171AC5}"/>
            </a:ext>
          </a:extLst>
        </xdr:cNvPr>
        <xdr:cNvSpPr txBox="1"/>
      </xdr:nvSpPr>
      <xdr:spPr>
        <a:xfrm>
          <a:off x="14371955" y="1484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5556</xdr:rowOff>
    </xdr:from>
    <xdr:to>
      <xdr:col>73</xdr:col>
      <xdr:colOff>44450</xdr:colOff>
      <xdr:row>86</xdr:row>
      <xdr:rowOff>107156</xdr:rowOff>
    </xdr:to>
    <xdr:sp macro="" textlink="">
      <xdr:nvSpPr>
        <xdr:cNvPr id="284" name="楕円 283">
          <a:extLst>
            <a:ext uri="{FF2B5EF4-FFF2-40B4-BE49-F238E27FC236}">
              <a16:creationId xmlns:a16="http://schemas.microsoft.com/office/drawing/2014/main" id="{12E690E8-25A8-4458-B507-40E088ABE258}"/>
            </a:ext>
          </a:extLst>
        </xdr:cNvPr>
        <xdr:cNvSpPr/>
      </xdr:nvSpPr>
      <xdr:spPr>
        <a:xfrm>
          <a:off x="13868400" y="1475216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91933</xdr:rowOff>
    </xdr:from>
    <xdr:ext cx="762000" cy="259045"/>
    <xdr:sp macro="" textlink="">
      <xdr:nvSpPr>
        <xdr:cNvPr id="285" name="テキスト ボックス 284">
          <a:extLst>
            <a:ext uri="{FF2B5EF4-FFF2-40B4-BE49-F238E27FC236}">
              <a16:creationId xmlns:a16="http://schemas.microsoft.com/office/drawing/2014/main" id="{15F89721-FAE2-495A-ADAE-78B6DBF2BB3D}"/>
            </a:ext>
          </a:extLst>
        </xdr:cNvPr>
        <xdr:cNvSpPr txBox="1"/>
      </xdr:nvSpPr>
      <xdr:spPr>
        <a:xfrm>
          <a:off x="13555345" y="148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6" name="楕円 285">
          <a:extLst>
            <a:ext uri="{FF2B5EF4-FFF2-40B4-BE49-F238E27FC236}">
              <a16:creationId xmlns:a16="http://schemas.microsoft.com/office/drawing/2014/main" id="{17BE7293-296E-4D26-9EF0-DCE9E9B9EE86}"/>
            </a:ext>
          </a:extLst>
        </xdr:cNvPr>
        <xdr:cNvSpPr/>
      </xdr:nvSpPr>
      <xdr:spPr>
        <a:xfrm>
          <a:off x="13051790" y="14752161"/>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7" name="テキスト ボックス 286">
          <a:extLst>
            <a:ext uri="{FF2B5EF4-FFF2-40B4-BE49-F238E27FC236}">
              <a16:creationId xmlns:a16="http://schemas.microsoft.com/office/drawing/2014/main" id="{89592860-8444-425A-A4A2-27F021E5B8E5}"/>
            </a:ext>
          </a:extLst>
        </xdr:cNvPr>
        <xdr:cNvSpPr txBox="1"/>
      </xdr:nvSpPr>
      <xdr:spPr>
        <a:xfrm>
          <a:off x="12763500" y="1484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a:extLst>
            <a:ext uri="{FF2B5EF4-FFF2-40B4-BE49-F238E27FC236}">
              <a16:creationId xmlns:a16="http://schemas.microsoft.com/office/drawing/2014/main" id="{B600E08C-57BF-4E6B-B801-B3675E55A7E0}"/>
            </a:ext>
          </a:extLst>
        </xdr:cNvPr>
        <xdr:cNvSpPr/>
      </xdr:nvSpPr>
      <xdr:spPr>
        <a:xfrm>
          <a:off x="12246610" y="147993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a:extLst>
            <a:ext uri="{FF2B5EF4-FFF2-40B4-BE49-F238E27FC236}">
              <a16:creationId xmlns:a16="http://schemas.microsoft.com/office/drawing/2014/main" id="{5572BFFC-F5E7-485C-AB48-0617AA419947}"/>
            </a:ext>
          </a:extLst>
        </xdr:cNvPr>
        <xdr:cNvSpPr txBox="1"/>
      </xdr:nvSpPr>
      <xdr:spPr>
        <a:xfrm>
          <a:off x="11946890" y="1487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62B34775-43E9-48D8-B85A-8D3C766BAB31}"/>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A38BE224-8C05-482B-8D84-847E2705A5AA}"/>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584A39A1-32DC-401C-9500-B313E80CDC0E}"/>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9CD40612-4E01-4267-B643-A4DD7E8E8F71}"/>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C003C05E-4325-445E-8836-17B2DE348283}"/>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BA2A6162-878E-4C6E-B04A-682F363E4D94}"/>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8617F7C8-1F22-4467-8BF0-AF5D5800E00A}"/>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BC1EAC8F-E624-4D50-92B9-549DD538880E}"/>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6B02308F-5FF1-479B-9E67-D621934052B7}"/>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596458-A429-422A-8ADE-F24C18AA937D}"/>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A3015336-F6FF-4600-B024-9EDC1C8F1A9B}"/>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A32A56AC-0F2A-4D5A-9E87-B33EE6861CC3}"/>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89B44E-404B-46E7-AF02-58C2B640701B}"/>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大竹市行財政システム実施計画に基づき、職員数の削減に取り組んだ結果、実施計画策定時（平成１５年４月１日）３８４人と比べ、令和５年４月１日現在で２６８人と１１６人削減しているが、１，０００人あたりの職員数は全国平均、県平均を上回っている。類似団体内平均を上回るのは、消防本部の設置、保育所運営等を直営で実施していることが考えられる。</a:t>
          </a:r>
          <a:endParaRPr lang="ja-JP" altLang="ja-JP" sz="1400">
            <a:effectLst/>
          </a:endParaRPr>
        </a:p>
        <a:p>
          <a:r>
            <a:rPr lang="ja-JP" altLang="ja-JP" sz="1100" b="0" i="0">
              <a:solidFill>
                <a:schemeClr val="dk1"/>
              </a:solidFill>
              <a:effectLst/>
              <a:latin typeface="+mn-lt"/>
              <a:ea typeface="+mn-ea"/>
              <a:cs typeface="+mn-cs"/>
            </a:rPr>
            <a:t>　今後もより簡素で効率的な行政の確立を図っていく。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2115DC7B-74FF-4F07-971C-CE51D0E25B14}"/>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6E67F759-032C-4561-9C0F-30EA2338A93E}"/>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C5C66FD3-43C5-4D14-8029-8760987BA042}"/>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E0F4269-9889-4AD9-B94D-227FB7B0E490}"/>
            </a:ext>
          </a:extLst>
        </xdr:cNvPr>
        <xdr:cNvCxnSpPr/>
      </xdr:nvCxnSpPr>
      <xdr:spPr>
        <a:xfrm>
          <a:off x="11666855" y="1159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D8E4A439-9DFA-44DE-9FC1-B470CD36AB7E}"/>
            </a:ext>
          </a:extLst>
        </xdr:cNvPr>
        <xdr:cNvSpPr txBox="1"/>
      </xdr:nvSpPr>
      <xdr:spPr>
        <a:xfrm>
          <a:off x="10981055"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F527D7C2-F4A4-4CC7-9654-7B2A30819771}"/>
            </a:ext>
          </a:extLst>
        </xdr:cNvPr>
        <xdr:cNvCxnSpPr/>
      </xdr:nvCxnSpPr>
      <xdr:spPr>
        <a:xfrm>
          <a:off x="11666855" y="1120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B4F2334C-AE37-4CBD-A6DC-806E0F032E76}"/>
            </a:ext>
          </a:extLst>
        </xdr:cNvPr>
        <xdr:cNvSpPr txBox="1"/>
      </xdr:nvSpPr>
      <xdr:spPr>
        <a:xfrm>
          <a:off x="10981055"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4C265195-AE5C-4FBB-9355-95CF8B00992F}"/>
            </a:ext>
          </a:extLst>
        </xdr:cNvPr>
        <xdr:cNvCxnSpPr/>
      </xdr:nvCxnSpPr>
      <xdr:spPr>
        <a:xfrm>
          <a:off x="11666855" y="1079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B11AA012-E927-4973-A258-FB507C8F5482}"/>
            </a:ext>
          </a:extLst>
        </xdr:cNvPr>
        <xdr:cNvSpPr txBox="1"/>
      </xdr:nvSpPr>
      <xdr:spPr>
        <a:xfrm>
          <a:off x="10981055"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5C3B1AB8-DEC3-476B-9817-F2AC98357BDB}"/>
            </a:ext>
          </a:extLst>
        </xdr:cNvPr>
        <xdr:cNvCxnSpPr/>
      </xdr:nvCxnSpPr>
      <xdr:spPr>
        <a:xfrm>
          <a:off x="11666855" y="1039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2F6CDA1-9DC2-4EB9-91D1-534EE6E63149}"/>
            </a:ext>
          </a:extLst>
        </xdr:cNvPr>
        <xdr:cNvSpPr txBox="1"/>
      </xdr:nvSpPr>
      <xdr:spPr>
        <a:xfrm>
          <a:off x="10981055"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44D20632-45E0-499D-8351-9614D2A7DDFE}"/>
            </a:ext>
          </a:extLst>
        </xdr:cNvPr>
        <xdr:cNvCxnSpPr/>
      </xdr:nvCxnSpPr>
      <xdr:spPr>
        <a:xfrm>
          <a:off x="11666855" y="999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17EF34CF-68CC-425C-A5ED-BAC46503E167}"/>
            </a:ext>
          </a:extLst>
        </xdr:cNvPr>
        <xdr:cNvSpPr txBox="1"/>
      </xdr:nvSpPr>
      <xdr:spPr>
        <a:xfrm>
          <a:off x="10981055"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24476CF8-4E02-4B9E-9CFF-F2C83E8299E7}"/>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8C6FE6F9-0821-41AB-AD63-A21E8DAD6D6D}"/>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971B47D-4F68-47E2-9E7E-0ABD9A7EFB8E}"/>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45DAA7D0-7D38-4A9C-A684-D9EA37CDA825}"/>
            </a:ext>
          </a:extLst>
        </xdr:cNvPr>
        <xdr:cNvCxnSpPr/>
      </xdr:nvCxnSpPr>
      <xdr:spPr>
        <a:xfrm flipV="1">
          <a:off x="15476855" y="10246925"/>
          <a:ext cx="0" cy="143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3810D22C-1E00-41C7-BE47-D0C932521E62}"/>
            </a:ext>
          </a:extLst>
        </xdr:cNvPr>
        <xdr:cNvSpPr txBox="1"/>
      </xdr:nvSpPr>
      <xdr:spPr>
        <a:xfrm>
          <a:off x="15560040" y="116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95590240-41BD-4EF2-AE85-7B9A8F5B7419}"/>
            </a:ext>
          </a:extLst>
        </xdr:cNvPr>
        <xdr:cNvCxnSpPr/>
      </xdr:nvCxnSpPr>
      <xdr:spPr>
        <a:xfrm>
          <a:off x="15408910" y="1167955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E43835B0-0803-4795-A567-DB752B3B11B3}"/>
            </a:ext>
          </a:extLst>
        </xdr:cNvPr>
        <xdr:cNvSpPr txBox="1"/>
      </xdr:nvSpPr>
      <xdr:spPr>
        <a:xfrm>
          <a:off x="15560040" y="999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C8665AC0-719D-49D5-ACA0-0066B73A176F}"/>
            </a:ext>
          </a:extLst>
        </xdr:cNvPr>
        <xdr:cNvCxnSpPr/>
      </xdr:nvCxnSpPr>
      <xdr:spPr>
        <a:xfrm>
          <a:off x="15408910" y="1024692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135749</xdr:rowOff>
    </xdr:from>
    <xdr:to>
      <xdr:col>81</xdr:col>
      <xdr:colOff>44450</xdr:colOff>
      <xdr:row>63</xdr:row>
      <xdr:rowOff>159879</xdr:rowOff>
    </xdr:to>
    <xdr:cxnSp macro="">
      <xdr:nvCxnSpPr>
        <xdr:cNvPr id="324" name="直線コネクタ 323">
          <a:extLst>
            <a:ext uri="{FF2B5EF4-FFF2-40B4-BE49-F238E27FC236}">
              <a16:creationId xmlns:a16="http://schemas.microsoft.com/office/drawing/2014/main" id="{84279320-7EB7-4D03-9024-15EE90CA9D97}"/>
            </a:ext>
          </a:extLst>
        </xdr:cNvPr>
        <xdr:cNvCxnSpPr/>
      </xdr:nvCxnSpPr>
      <xdr:spPr>
        <a:xfrm>
          <a:off x="14714855" y="10933289"/>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1F0EBFB3-0858-47A2-B68B-026D3EFD38E1}"/>
            </a:ext>
          </a:extLst>
        </xdr:cNvPr>
        <xdr:cNvSpPr txBox="1"/>
      </xdr:nvSpPr>
      <xdr:spPr>
        <a:xfrm>
          <a:off x="15560040" y="1057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432C7262-0AFA-4DFD-8936-6EBA1F38440C}"/>
            </a:ext>
          </a:extLst>
        </xdr:cNvPr>
        <xdr:cNvSpPr/>
      </xdr:nvSpPr>
      <xdr:spPr>
        <a:xfrm>
          <a:off x="15427960" y="10728325"/>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122344</xdr:rowOff>
    </xdr:from>
    <xdr:to>
      <xdr:col>77</xdr:col>
      <xdr:colOff>44450</xdr:colOff>
      <xdr:row>63</xdr:row>
      <xdr:rowOff>135749</xdr:rowOff>
    </xdr:to>
    <xdr:cxnSp macro="">
      <xdr:nvCxnSpPr>
        <xdr:cNvPr id="327" name="直線コネクタ 326">
          <a:extLst>
            <a:ext uri="{FF2B5EF4-FFF2-40B4-BE49-F238E27FC236}">
              <a16:creationId xmlns:a16="http://schemas.microsoft.com/office/drawing/2014/main" id="{11332DF9-5B8B-4421-A1BA-5462F39F1B78}"/>
            </a:ext>
          </a:extLst>
        </xdr:cNvPr>
        <xdr:cNvCxnSpPr/>
      </xdr:nvCxnSpPr>
      <xdr:spPr>
        <a:xfrm>
          <a:off x="13903960" y="10925599"/>
          <a:ext cx="810895"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5F95225-5D87-4DC5-94D0-A9A38C0C730B}"/>
            </a:ext>
          </a:extLst>
        </xdr:cNvPr>
        <xdr:cNvSpPr/>
      </xdr:nvSpPr>
      <xdr:spPr>
        <a:xfrm>
          <a:off x="14665960" y="10727902"/>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4C865C94-EF56-40CD-A639-BE1CF2185B30}"/>
            </a:ext>
          </a:extLst>
        </xdr:cNvPr>
        <xdr:cNvSpPr txBox="1"/>
      </xdr:nvSpPr>
      <xdr:spPr>
        <a:xfrm>
          <a:off x="14371955"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83467</xdr:rowOff>
    </xdr:from>
    <xdr:to>
      <xdr:col>72</xdr:col>
      <xdr:colOff>203200</xdr:colOff>
      <xdr:row>63</xdr:row>
      <xdr:rowOff>122344</xdr:rowOff>
    </xdr:to>
    <xdr:cxnSp macro="">
      <xdr:nvCxnSpPr>
        <xdr:cNvPr id="330" name="直線コネクタ 329">
          <a:extLst>
            <a:ext uri="{FF2B5EF4-FFF2-40B4-BE49-F238E27FC236}">
              <a16:creationId xmlns:a16="http://schemas.microsoft.com/office/drawing/2014/main" id="{BC4E5FFE-9E3F-4262-B614-8343DDE5D220}"/>
            </a:ext>
          </a:extLst>
        </xdr:cNvPr>
        <xdr:cNvCxnSpPr/>
      </xdr:nvCxnSpPr>
      <xdr:spPr>
        <a:xfrm>
          <a:off x="13106400" y="10886722"/>
          <a:ext cx="79756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109CF938-8C3F-40D2-81C4-32C8D401E00B}"/>
            </a:ext>
          </a:extLst>
        </xdr:cNvPr>
        <xdr:cNvSpPr/>
      </xdr:nvSpPr>
      <xdr:spPr>
        <a:xfrm>
          <a:off x="13868400" y="10683664"/>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69FEAAB9-AD6F-41A0-AFB0-D4D76A1659AE}"/>
            </a:ext>
          </a:extLst>
        </xdr:cNvPr>
        <xdr:cNvSpPr txBox="1"/>
      </xdr:nvSpPr>
      <xdr:spPr>
        <a:xfrm>
          <a:off x="13555345" y="1045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67380</xdr:rowOff>
    </xdr:from>
    <xdr:to>
      <xdr:col>68</xdr:col>
      <xdr:colOff>152400</xdr:colOff>
      <xdr:row>63</xdr:row>
      <xdr:rowOff>83467</xdr:rowOff>
    </xdr:to>
    <xdr:cxnSp macro="">
      <xdr:nvCxnSpPr>
        <xdr:cNvPr id="333" name="直線コネクタ 332">
          <a:extLst>
            <a:ext uri="{FF2B5EF4-FFF2-40B4-BE49-F238E27FC236}">
              <a16:creationId xmlns:a16="http://schemas.microsoft.com/office/drawing/2014/main" id="{7E84116E-23E8-4E2C-A5C4-0454FC0C57E7}"/>
            </a:ext>
          </a:extLst>
        </xdr:cNvPr>
        <xdr:cNvCxnSpPr/>
      </xdr:nvCxnSpPr>
      <xdr:spPr>
        <a:xfrm>
          <a:off x="12289790" y="10866825"/>
          <a:ext cx="816610" cy="1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AB34B11D-A566-492F-A84A-11EF19298F2B}"/>
            </a:ext>
          </a:extLst>
        </xdr:cNvPr>
        <xdr:cNvSpPr/>
      </xdr:nvSpPr>
      <xdr:spPr>
        <a:xfrm>
          <a:off x="13051790" y="10646551"/>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C5554A1C-D7A2-4D65-9E9B-DD955EBC020F}"/>
            </a:ext>
          </a:extLst>
        </xdr:cNvPr>
        <xdr:cNvSpPr txBox="1"/>
      </xdr:nvSpPr>
      <xdr:spPr>
        <a:xfrm>
          <a:off x="12763500" y="1042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9F1FD8D-644A-42B9-8ABA-D66D8A0F801C}"/>
            </a:ext>
          </a:extLst>
        </xdr:cNvPr>
        <xdr:cNvSpPr/>
      </xdr:nvSpPr>
      <xdr:spPr>
        <a:xfrm>
          <a:off x="12246610" y="1062277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67FAFE39-3ED6-43BA-A36A-3E0F7F49F11A}"/>
            </a:ext>
          </a:extLst>
        </xdr:cNvPr>
        <xdr:cNvSpPr txBox="1"/>
      </xdr:nvSpPr>
      <xdr:spPr>
        <a:xfrm>
          <a:off x="11946890" y="1038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ED6C645-5F9D-4A58-BE53-5A1BCDC8E293}"/>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AEA44A9-1E99-4603-BD44-E12C5FA86739}"/>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48ACBA1E-AE6E-4C7B-AB40-48827F614D7E}"/>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12D4982-BB7E-4F96-BB48-04F689505D31}"/>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32B9AD9-DA63-49B2-8EA1-45AB845E4B73}"/>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109079</xdr:rowOff>
    </xdr:from>
    <xdr:to>
      <xdr:col>81</xdr:col>
      <xdr:colOff>95250</xdr:colOff>
      <xdr:row>64</xdr:row>
      <xdr:rowOff>39229</xdr:rowOff>
    </xdr:to>
    <xdr:sp macro="" textlink="">
      <xdr:nvSpPr>
        <xdr:cNvPr id="343" name="楕円 342">
          <a:extLst>
            <a:ext uri="{FF2B5EF4-FFF2-40B4-BE49-F238E27FC236}">
              <a16:creationId xmlns:a16="http://schemas.microsoft.com/office/drawing/2014/main" id="{3F8BB8EF-C43F-42AD-8797-7C1D0D184075}"/>
            </a:ext>
          </a:extLst>
        </xdr:cNvPr>
        <xdr:cNvSpPr/>
      </xdr:nvSpPr>
      <xdr:spPr>
        <a:xfrm>
          <a:off x="15427960" y="1090852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81156</xdr:rowOff>
    </xdr:from>
    <xdr:ext cx="762000" cy="259045"/>
    <xdr:sp macro="" textlink="">
      <xdr:nvSpPr>
        <xdr:cNvPr id="344" name="定員管理の状況該当値テキスト">
          <a:extLst>
            <a:ext uri="{FF2B5EF4-FFF2-40B4-BE49-F238E27FC236}">
              <a16:creationId xmlns:a16="http://schemas.microsoft.com/office/drawing/2014/main" id="{157571C5-F9D8-48E1-BE98-C696572E9EB0}"/>
            </a:ext>
          </a:extLst>
        </xdr:cNvPr>
        <xdr:cNvSpPr txBox="1"/>
      </xdr:nvSpPr>
      <xdr:spPr>
        <a:xfrm>
          <a:off x="15560040" y="1088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84949</xdr:rowOff>
    </xdr:from>
    <xdr:to>
      <xdr:col>77</xdr:col>
      <xdr:colOff>95250</xdr:colOff>
      <xdr:row>64</xdr:row>
      <xdr:rowOff>15099</xdr:rowOff>
    </xdr:to>
    <xdr:sp macro="" textlink="">
      <xdr:nvSpPr>
        <xdr:cNvPr id="345" name="楕円 344">
          <a:extLst>
            <a:ext uri="{FF2B5EF4-FFF2-40B4-BE49-F238E27FC236}">
              <a16:creationId xmlns:a16="http://schemas.microsoft.com/office/drawing/2014/main" id="{1DEB2749-8579-4F72-931D-E134443F7C85}"/>
            </a:ext>
          </a:extLst>
        </xdr:cNvPr>
        <xdr:cNvSpPr/>
      </xdr:nvSpPr>
      <xdr:spPr>
        <a:xfrm>
          <a:off x="14665960" y="10888204"/>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171326</xdr:rowOff>
    </xdr:from>
    <xdr:ext cx="736600" cy="259045"/>
    <xdr:sp macro="" textlink="">
      <xdr:nvSpPr>
        <xdr:cNvPr id="346" name="テキスト ボックス 345">
          <a:extLst>
            <a:ext uri="{FF2B5EF4-FFF2-40B4-BE49-F238E27FC236}">
              <a16:creationId xmlns:a16="http://schemas.microsoft.com/office/drawing/2014/main" id="{0A43DC92-D548-416E-A8FA-9700A278A3DF}"/>
            </a:ext>
          </a:extLst>
        </xdr:cNvPr>
        <xdr:cNvSpPr txBox="1"/>
      </xdr:nvSpPr>
      <xdr:spPr>
        <a:xfrm>
          <a:off x="14371955" y="10976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71544</xdr:rowOff>
    </xdr:from>
    <xdr:to>
      <xdr:col>73</xdr:col>
      <xdr:colOff>44450</xdr:colOff>
      <xdr:row>64</xdr:row>
      <xdr:rowOff>1694</xdr:rowOff>
    </xdr:to>
    <xdr:sp macro="" textlink="">
      <xdr:nvSpPr>
        <xdr:cNvPr id="347" name="楕円 346">
          <a:extLst>
            <a:ext uri="{FF2B5EF4-FFF2-40B4-BE49-F238E27FC236}">
              <a16:creationId xmlns:a16="http://schemas.microsoft.com/office/drawing/2014/main" id="{6EE77A7F-1C74-4E38-B6F2-85D87D1F74BC}"/>
            </a:ext>
          </a:extLst>
        </xdr:cNvPr>
        <xdr:cNvSpPr/>
      </xdr:nvSpPr>
      <xdr:spPr>
        <a:xfrm>
          <a:off x="13868400" y="10870989"/>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157921</xdr:rowOff>
    </xdr:from>
    <xdr:ext cx="762000" cy="259045"/>
    <xdr:sp macro="" textlink="">
      <xdr:nvSpPr>
        <xdr:cNvPr id="348" name="テキスト ボックス 347">
          <a:extLst>
            <a:ext uri="{FF2B5EF4-FFF2-40B4-BE49-F238E27FC236}">
              <a16:creationId xmlns:a16="http://schemas.microsoft.com/office/drawing/2014/main" id="{0E2C7CD2-5337-4AAA-864C-A9D325EC011D}"/>
            </a:ext>
          </a:extLst>
        </xdr:cNvPr>
        <xdr:cNvSpPr txBox="1"/>
      </xdr:nvSpPr>
      <xdr:spPr>
        <a:xfrm>
          <a:off x="13555345" y="1096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32667</xdr:rowOff>
    </xdr:from>
    <xdr:to>
      <xdr:col>68</xdr:col>
      <xdr:colOff>203200</xdr:colOff>
      <xdr:row>63</xdr:row>
      <xdr:rowOff>134267</xdr:rowOff>
    </xdr:to>
    <xdr:sp macro="" textlink="">
      <xdr:nvSpPr>
        <xdr:cNvPr id="349" name="楕円 348">
          <a:extLst>
            <a:ext uri="{FF2B5EF4-FFF2-40B4-BE49-F238E27FC236}">
              <a16:creationId xmlns:a16="http://schemas.microsoft.com/office/drawing/2014/main" id="{9CC9E927-025B-4912-936A-BF3647EFD3FD}"/>
            </a:ext>
          </a:extLst>
        </xdr:cNvPr>
        <xdr:cNvSpPr/>
      </xdr:nvSpPr>
      <xdr:spPr>
        <a:xfrm>
          <a:off x="13051790" y="10832112"/>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119044</xdr:rowOff>
    </xdr:from>
    <xdr:ext cx="762000" cy="259045"/>
    <xdr:sp macro="" textlink="">
      <xdr:nvSpPr>
        <xdr:cNvPr id="350" name="テキスト ボックス 349">
          <a:extLst>
            <a:ext uri="{FF2B5EF4-FFF2-40B4-BE49-F238E27FC236}">
              <a16:creationId xmlns:a16="http://schemas.microsoft.com/office/drawing/2014/main" id="{1107F184-A885-4129-BE01-94A427280581}"/>
            </a:ext>
          </a:extLst>
        </xdr:cNvPr>
        <xdr:cNvSpPr txBox="1"/>
      </xdr:nvSpPr>
      <xdr:spPr>
        <a:xfrm>
          <a:off x="12763500" y="109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16580</xdr:rowOff>
    </xdr:from>
    <xdr:to>
      <xdr:col>64</xdr:col>
      <xdr:colOff>152400</xdr:colOff>
      <xdr:row>63</xdr:row>
      <xdr:rowOff>118180</xdr:rowOff>
    </xdr:to>
    <xdr:sp macro="" textlink="">
      <xdr:nvSpPr>
        <xdr:cNvPr id="351" name="楕円 350">
          <a:extLst>
            <a:ext uri="{FF2B5EF4-FFF2-40B4-BE49-F238E27FC236}">
              <a16:creationId xmlns:a16="http://schemas.microsoft.com/office/drawing/2014/main" id="{04A6C917-4715-4191-9F09-DE9A746F5F91}"/>
            </a:ext>
          </a:extLst>
        </xdr:cNvPr>
        <xdr:cNvSpPr/>
      </xdr:nvSpPr>
      <xdr:spPr>
        <a:xfrm>
          <a:off x="12246610" y="108217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102957</xdr:rowOff>
    </xdr:from>
    <xdr:ext cx="762000" cy="259045"/>
    <xdr:sp macro="" textlink="">
      <xdr:nvSpPr>
        <xdr:cNvPr id="352" name="テキスト ボックス 351">
          <a:extLst>
            <a:ext uri="{FF2B5EF4-FFF2-40B4-BE49-F238E27FC236}">
              <a16:creationId xmlns:a16="http://schemas.microsoft.com/office/drawing/2014/main" id="{5DBCDF31-7D0F-40CB-A26D-77DC9DF92DFB}"/>
            </a:ext>
          </a:extLst>
        </xdr:cNvPr>
        <xdr:cNvSpPr txBox="1"/>
      </xdr:nvSpPr>
      <xdr:spPr>
        <a:xfrm>
          <a:off x="11946890" y="1090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B80C8910-96C2-435C-BED7-7ACCBC223DE8}"/>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39DC3A6C-9D53-457A-9EFF-50F0120238A7}"/>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EEAEF412-1FF9-475E-AF25-90A7E7017E66}"/>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FF529E25-F768-4C8D-BFC2-BE4890613E66}"/>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91296F34-A8F8-4F64-A93C-64C438B57B9D}"/>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C2F3361-573B-4099-BFC6-42F79921F4E2}"/>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1E343960-1BF0-4EE2-98E4-15FF92A1373C}"/>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B33F3726-A17B-4842-B78A-7338D716258C}"/>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264FAFB8-8093-4902-BFC5-E9CAC2A6A23D}"/>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FA08456F-3EC4-4868-9894-0D29C8FF6B84}"/>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7E2A5E75-94E3-4204-A9F5-3B5F047170D6}"/>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E59FA4D2-09DC-4C92-8A11-37D74C1CEFDF}"/>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858856E6-5E12-408A-9F15-C7B06A065B6F}"/>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類似団体内平均と比べ高い水準にある。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令和４年度単年度比率は、公債費充当一般財源の増加や標準財政規模の減少などにより前年度と比べ２．２ポイント増加した。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２年度から令和４年度の３カ年平均値は、令和元年度の単年度実質公債費比率（１５．２％）に比べ、令和４年度の単年度実質公債費比率（１４．４％）が０．８ポイント減少したため、０．３ポイント減少した。</a:t>
          </a:r>
          <a:endParaRPr lang="ja-JP" altLang="ja-JP" sz="1400">
            <a:effectLst/>
          </a:endParaRPr>
        </a:p>
        <a:p>
          <a:r>
            <a:rPr lang="ja-JP" altLang="ja-JP" sz="1100" b="0" i="0">
              <a:solidFill>
                <a:schemeClr val="dk1"/>
              </a:solidFill>
              <a:effectLst/>
              <a:latin typeface="+mn-lt"/>
              <a:ea typeface="+mn-ea"/>
              <a:cs typeface="+mn-cs"/>
            </a:rPr>
            <a:t>　今後も地方債の発行抑制など、比率に注視しながら財政運営を行っていく。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3341508F-8828-4EFE-9B6C-10AE9665DD40}"/>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14078AE-4402-48A6-A85F-5EB9EEAB74AB}"/>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9D6CA886-B1F1-45B1-8527-BB98D94120E7}"/>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2B0BD763-53BB-4F81-9F56-A2806C3F95B0}"/>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B8181881-B5A3-4835-A01D-1EC30F52AE82}"/>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5613FF96-06C6-4CD2-9DA9-EA50DED33423}"/>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2B0CEE8C-9219-4781-98F0-82B11772E640}"/>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D0C90DE0-9319-4777-9517-846FBA5CD731}"/>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D27B3969-25EB-4737-8367-CFF3BEC223A6}"/>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B6AA9D72-F176-4501-99EF-55477BF97D04}"/>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4F61B9DF-8A9A-4809-8A35-25F7734F5172}"/>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2F34D6FF-DA56-47C6-8330-F419A45A6828}"/>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37ABA4D0-99BF-4832-A6D0-D00DEE2D67A8}"/>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F2582FBF-F71F-4FE2-9A64-E26B2D90334D}"/>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95DDF1F-7E79-4EA9-9601-BDEB8472FBA3}"/>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42</xdr:row>
      <xdr:rowOff>129963</xdr:rowOff>
    </xdr:to>
    <xdr:cxnSp macro="">
      <xdr:nvCxnSpPr>
        <xdr:cNvPr id="381" name="直線コネクタ 380">
          <a:extLst>
            <a:ext uri="{FF2B5EF4-FFF2-40B4-BE49-F238E27FC236}">
              <a16:creationId xmlns:a16="http://schemas.microsoft.com/office/drawing/2014/main" id="{B5132CA1-388C-4BEE-A5CC-3954922DCB6D}"/>
            </a:ext>
          </a:extLst>
        </xdr:cNvPr>
        <xdr:cNvCxnSpPr/>
      </xdr:nvCxnSpPr>
      <xdr:spPr>
        <a:xfrm flipV="1">
          <a:off x="15476855" y="6182572"/>
          <a:ext cx="0" cy="11521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102040</xdr:rowOff>
    </xdr:from>
    <xdr:ext cx="762000" cy="259045"/>
    <xdr:sp macro="" textlink="">
      <xdr:nvSpPr>
        <xdr:cNvPr id="382" name="公債費負担の状況最小値テキスト">
          <a:extLst>
            <a:ext uri="{FF2B5EF4-FFF2-40B4-BE49-F238E27FC236}">
              <a16:creationId xmlns:a16="http://schemas.microsoft.com/office/drawing/2014/main" id="{E73E0558-ADA9-4392-998C-3DCCD0C5E3C8}"/>
            </a:ext>
          </a:extLst>
        </xdr:cNvPr>
        <xdr:cNvSpPr txBox="1"/>
      </xdr:nvSpPr>
      <xdr:spPr>
        <a:xfrm>
          <a:off x="15560040" y="729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129963</xdr:rowOff>
    </xdr:from>
    <xdr:to>
      <xdr:col>81</xdr:col>
      <xdr:colOff>133350</xdr:colOff>
      <xdr:row>42</xdr:row>
      <xdr:rowOff>129963</xdr:rowOff>
    </xdr:to>
    <xdr:cxnSp macro="">
      <xdr:nvCxnSpPr>
        <xdr:cNvPr id="383" name="直線コネクタ 382">
          <a:extLst>
            <a:ext uri="{FF2B5EF4-FFF2-40B4-BE49-F238E27FC236}">
              <a16:creationId xmlns:a16="http://schemas.microsoft.com/office/drawing/2014/main" id="{21727B79-9908-47CA-A348-972C75175861}"/>
            </a:ext>
          </a:extLst>
        </xdr:cNvPr>
        <xdr:cNvCxnSpPr/>
      </xdr:nvCxnSpPr>
      <xdr:spPr>
        <a:xfrm>
          <a:off x="15408910" y="7334673"/>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4" name="公債費負担の状況最大値テキスト">
          <a:extLst>
            <a:ext uri="{FF2B5EF4-FFF2-40B4-BE49-F238E27FC236}">
              <a16:creationId xmlns:a16="http://schemas.microsoft.com/office/drawing/2014/main" id="{FB44F54C-40E9-45AF-8167-41C226072D17}"/>
            </a:ext>
          </a:extLst>
        </xdr:cNvPr>
        <xdr:cNvSpPr txBox="1"/>
      </xdr:nvSpPr>
      <xdr:spPr>
        <a:xfrm>
          <a:off x="15560040" y="592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5" name="直線コネクタ 384">
          <a:extLst>
            <a:ext uri="{FF2B5EF4-FFF2-40B4-BE49-F238E27FC236}">
              <a16:creationId xmlns:a16="http://schemas.microsoft.com/office/drawing/2014/main" id="{80866D60-D947-4FB6-ADA1-90195198F60F}"/>
            </a:ext>
          </a:extLst>
        </xdr:cNvPr>
        <xdr:cNvCxnSpPr/>
      </xdr:nvCxnSpPr>
      <xdr:spPr>
        <a:xfrm>
          <a:off x="15408910" y="618257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42</xdr:row>
      <xdr:rowOff>89746</xdr:rowOff>
    </xdr:to>
    <xdr:cxnSp macro="">
      <xdr:nvCxnSpPr>
        <xdr:cNvPr id="386" name="直線コネクタ 385">
          <a:extLst>
            <a:ext uri="{FF2B5EF4-FFF2-40B4-BE49-F238E27FC236}">
              <a16:creationId xmlns:a16="http://schemas.microsoft.com/office/drawing/2014/main" id="{1C678554-559E-4C28-AFFC-3EA58FAE1292}"/>
            </a:ext>
          </a:extLst>
        </xdr:cNvPr>
        <xdr:cNvCxnSpPr/>
      </xdr:nvCxnSpPr>
      <xdr:spPr>
        <a:xfrm flipV="1">
          <a:off x="14714855" y="7264612"/>
          <a:ext cx="762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135483</xdr:rowOff>
    </xdr:from>
    <xdr:ext cx="762000" cy="259045"/>
    <xdr:sp macro="" textlink="">
      <xdr:nvSpPr>
        <xdr:cNvPr id="387" name="公債費負担の状況平均値テキスト">
          <a:extLst>
            <a:ext uri="{FF2B5EF4-FFF2-40B4-BE49-F238E27FC236}">
              <a16:creationId xmlns:a16="http://schemas.microsoft.com/office/drawing/2014/main" id="{C4DBB05F-C4A1-480D-9A4C-45BBCEED3013}"/>
            </a:ext>
          </a:extLst>
        </xdr:cNvPr>
        <xdr:cNvSpPr txBox="1"/>
      </xdr:nvSpPr>
      <xdr:spPr>
        <a:xfrm>
          <a:off x="15560040" y="6646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388" name="フローチャート: 判断 387">
          <a:extLst>
            <a:ext uri="{FF2B5EF4-FFF2-40B4-BE49-F238E27FC236}">
              <a16:creationId xmlns:a16="http://schemas.microsoft.com/office/drawing/2014/main" id="{06C1C752-55ED-4972-BA24-23A9E96B06BC}"/>
            </a:ext>
          </a:extLst>
        </xdr:cNvPr>
        <xdr:cNvSpPr/>
      </xdr:nvSpPr>
      <xdr:spPr>
        <a:xfrm>
          <a:off x="15427960" y="68074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43</xdr:row>
      <xdr:rowOff>6773</xdr:rowOff>
    </xdr:to>
    <xdr:cxnSp macro="">
      <xdr:nvCxnSpPr>
        <xdr:cNvPr id="389" name="直線コネクタ 388">
          <a:extLst>
            <a:ext uri="{FF2B5EF4-FFF2-40B4-BE49-F238E27FC236}">
              <a16:creationId xmlns:a16="http://schemas.microsoft.com/office/drawing/2014/main" id="{DC7A9092-AD20-43CA-8BF5-A52C68628C49}"/>
            </a:ext>
          </a:extLst>
        </xdr:cNvPr>
        <xdr:cNvCxnSpPr/>
      </xdr:nvCxnSpPr>
      <xdr:spPr>
        <a:xfrm flipV="1">
          <a:off x="13903960" y="7294456"/>
          <a:ext cx="810895" cy="8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110913</xdr:rowOff>
    </xdr:from>
    <xdr:to>
      <xdr:col>77</xdr:col>
      <xdr:colOff>95250</xdr:colOff>
      <xdr:row>40</xdr:row>
      <xdr:rowOff>41063</xdr:rowOff>
    </xdr:to>
    <xdr:sp macro="" textlink="">
      <xdr:nvSpPr>
        <xdr:cNvPr id="390" name="フローチャート: 判断 389">
          <a:extLst>
            <a:ext uri="{FF2B5EF4-FFF2-40B4-BE49-F238E27FC236}">
              <a16:creationId xmlns:a16="http://schemas.microsoft.com/office/drawing/2014/main" id="{DEC68177-3629-4C95-AA93-BF426EFEB30C}"/>
            </a:ext>
          </a:extLst>
        </xdr:cNvPr>
        <xdr:cNvSpPr/>
      </xdr:nvSpPr>
      <xdr:spPr>
        <a:xfrm>
          <a:off x="14665960" y="679746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391" name="テキスト ボックス 390">
          <a:extLst>
            <a:ext uri="{FF2B5EF4-FFF2-40B4-BE49-F238E27FC236}">
              <a16:creationId xmlns:a16="http://schemas.microsoft.com/office/drawing/2014/main" id="{A42F5951-DB6F-43C4-BA86-38E3F833604D}"/>
            </a:ext>
          </a:extLst>
        </xdr:cNvPr>
        <xdr:cNvSpPr txBox="1"/>
      </xdr:nvSpPr>
      <xdr:spPr>
        <a:xfrm>
          <a:off x="14371955" y="657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103294</xdr:rowOff>
    </xdr:to>
    <xdr:cxnSp macro="">
      <xdr:nvCxnSpPr>
        <xdr:cNvPr id="392" name="直線コネクタ 391">
          <a:extLst>
            <a:ext uri="{FF2B5EF4-FFF2-40B4-BE49-F238E27FC236}">
              <a16:creationId xmlns:a16="http://schemas.microsoft.com/office/drawing/2014/main" id="{7D5DC684-33B3-4C0E-947E-327263281FAF}"/>
            </a:ext>
          </a:extLst>
        </xdr:cNvPr>
        <xdr:cNvCxnSpPr/>
      </xdr:nvCxnSpPr>
      <xdr:spPr>
        <a:xfrm flipV="1">
          <a:off x="13106400" y="7381028"/>
          <a:ext cx="797560" cy="9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3" name="フローチャート: 判断 392">
          <a:extLst>
            <a:ext uri="{FF2B5EF4-FFF2-40B4-BE49-F238E27FC236}">
              <a16:creationId xmlns:a16="http://schemas.microsoft.com/office/drawing/2014/main" id="{E32CF146-6E08-4891-BC89-CE0B8115D56F}"/>
            </a:ext>
          </a:extLst>
        </xdr:cNvPr>
        <xdr:cNvSpPr/>
      </xdr:nvSpPr>
      <xdr:spPr>
        <a:xfrm>
          <a:off x="13868400" y="6817784"/>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4" name="テキスト ボックス 393">
          <a:extLst>
            <a:ext uri="{FF2B5EF4-FFF2-40B4-BE49-F238E27FC236}">
              <a16:creationId xmlns:a16="http://schemas.microsoft.com/office/drawing/2014/main" id="{4F09C10E-B9ED-4885-AC19-29153C149FE8}"/>
            </a:ext>
          </a:extLst>
        </xdr:cNvPr>
        <xdr:cNvSpPr txBox="1"/>
      </xdr:nvSpPr>
      <xdr:spPr>
        <a:xfrm>
          <a:off x="13555345"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143510</xdr:rowOff>
    </xdr:to>
    <xdr:cxnSp macro="">
      <xdr:nvCxnSpPr>
        <xdr:cNvPr id="395" name="直線コネクタ 394">
          <a:extLst>
            <a:ext uri="{FF2B5EF4-FFF2-40B4-BE49-F238E27FC236}">
              <a16:creationId xmlns:a16="http://schemas.microsoft.com/office/drawing/2014/main" id="{CDF3CBE7-8CE7-496B-8650-6235EA8BC1E6}"/>
            </a:ext>
          </a:extLst>
        </xdr:cNvPr>
        <xdr:cNvCxnSpPr/>
      </xdr:nvCxnSpPr>
      <xdr:spPr>
        <a:xfrm flipV="1">
          <a:off x="12289790" y="7473739"/>
          <a:ext cx="81661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11854</xdr:rowOff>
    </xdr:from>
    <xdr:to>
      <xdr:col>68</xdr:col>
      <xdr:colOff>203200</xdr:colOff>
      <xdr:row>40</xdr:row>
      <xdr:rowOff>113454</xdr:rowOff>
    </xdr:to>
    <xdr:sp macro="" textlink="">
      <xdr:nvSpPr>
        <xdr:cNvPr id="396" name="フローチャート: 判断 395">
          <a:extLst>
            <a:ext uri="{FF2B5EF4-FFF2-40B4-BE49-F238E27FC236}">
              <a16:creationId xmlns:a16="http://schemas.microsoft.com/office/drawing/2014/main" id="{84AF90CF-05F0-4469-9F94-288A5227EEBE}"/>
            </a:ext>
          </a:extLst>
        </xdr:cNvPr>
        <xdr:cNvSpPr/>
      </xdr:nvSpPr>
      <xdr:spPr>
        <a:xfrm>
          <a:off x="13051790" y="687366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397" name="テキスト ボックス 396">
          <a:extLst>
            <a:ext uri="{FF2B5EF4-FFF2-40B4-BE49-F238E27FC236}">
              <a16:creationId xmlns:a16="http://schemas.microsoft.com/office/drawing/2014/main" id="{EE0967B4-4E5A-437A-BF98-E8918A56B971}"/>
            </a:ext>
          </a:extLst>
        </xdr:cNvPr>
        <xdr:cNvSpPr txBox="1"/>
      </xdr:nvSpPr>
      <xdr:spPr>
        <a:xfrm>
          <a:off x="12763500" y="664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8" name="フローチャート: 判断 397">
          <a:extLst>
            <a:ext uri="{FF2B5EF4-FFF2-40B4-BE49-F238E27FC236}">
              <a16:creationId xmlns:a16="http://schemas.microsoft.com/office/drawing/2014/main" id="{499E19FB-30BF-4439-A30F-3B060F939644}"/>
            </a:ext>
          </a:extLst>
        </xdr:cNvPr>
        <xdr:cNvSpPr/>
      </xdr:nvSpPr>
      <xdr:spPr>
        <a:xfrm>
          <a:off x="12246610" y="689398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9" name="テキスト ボックス 398">
          <a:extLst>
            <a:ext uri="{FF2B5EF4-FFF2-40B4-BE49-F238E27FC236}">
              <a16:creationId xmlns:a16="http://schemas.microsoft.com/office/drawing/2014/main" id="{4F699D30-5616-4C90-9436-EBC8A541F2CE}"/>
            </a:ext>
          </a:extLst>
        </xdr:cNvPr>
        <xdr:cNvSpPr txBox="1"/>
      </xdr:nvSpPr>
      <xdr:spPr>
        <a:xfrm>
          <a:off x="11946890" y="66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3B4B2F39-B2CF-416D-870D-F2059456DD9B}"/>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421ABE2B-D35A-45BB-95CE-3247D132D3A1}"/>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864ECB5-403A-4F2C-86C2-C331246BCDF7}"/>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AE168B5-61ED-413D-A0C7-8F1A348FE345}"/>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643F0EA7-5977-4B6D-9BE8-FA3BA6B2D472}"/>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5" name="楕円 404">
          <a:extLst>
            <a:ext uri="{FF2B5EF4-FFF2-40B4-BE49-F238E27FC236}">
              <a16:creationId xmlns:a16="http://schemas.microsoft.com/office/drawing/2014/main" id="{70963441-4F50-442B-B328-4503624EE03C}"/>
            </a:ext>
          </a:extLst>
        </xdr:cNvPr>
        <xdr:cNvSpPr/>
      </xdr:nvSpPr>
      <xdr:spPr>
        <a:xfrm>
          <a:off x="15427960" y="72195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82144</xdr:rowOff>
    </xdr:from>
    <xdr:ext cx="762000" cy="259045"/>
    <xdr:sp macro="" textlink="">
      <xdr:nvSpPr>
        <xdr:cNvPr id="406" name="公債費負担の状況該当値テキスト">
          <a:extLst>
            <a:ext uri="{FF2B5EF4-FFF2-40B4-BE49-F238E27FC236}">
              <a16:creationId xmlns:a16="http://schemas.microsoft.com/office/drawing/2014/main" id="{A674AEA4-37DE-457A-969C-CD8AAA729673}"/>
            </a:ext>
          </a:extLst>
        </xdr:cNvPr>
        <xdr:cNvSpPr txBox="1"/>
      </xdr:nvSpPr>
      <xdr:spPr>
        <a:xfrm>
          <a:off x="15560040" y="71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7" name="楕円 406">
          <a:extLst>
            <a:ext uri="{FF2B5EF4-FFF2-40B4-BE49-F238E27FC236}">
              <a16:creationId xmlns:a16="http://schemas.microsoft.com/office/drawing/2014/main" id="{64B98FB4-99E2-484C-BDA6-9474EA0CCF0D}"/>
            </a:ext>
          </a:extLst>
        </xdr:cNvPr>
        <xdr:cNvSpPr/>
      </xdr:nvSpPr>
      <xdr:spPr>
        <a:xfrm>
          <a:off x="14665960" y="72398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8" name="テキスト ボックス 407">
          <a:extLst>
            <a:ext uri="{FF2B5EF4-FFF2-40B4-BE49-F238E27FC236}">
              <a16:creationId xmlns:a16="http://schemas.microsoft.com/office/drawing/2014/main" id="{8BF50339-F1C3-4999-A854-B24599817C24}"/>
            </a:ext>
          </a:extLst>
        </xdr:cNvPr>
        <xdr:cNvSpPr txBox="1"/>
      </xdr:nvSpPr>
      <xdr:spPr>
        <a:xfrm>
          <a:off x="14371955" y="7328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09" name="楕円 408">
          <a:extLst>
            <a:ext uri="{FF2B5EF4-FFF2-40B4-BE49-F238E27FC236}">
              <a16:creationId xmlns:a16="http://schemas.microsoft.com/office/drawing/2014/main" id="{B2722BA3-2108-4648-9823-A914F208D409}"/>
            </a:ext>
          </a:extLst>
        </xdr:cNvPr>
        <xdr:cNvSpPr/>
      </xdr:nvSpPr>
      <xdr:spPr>
        <a:xfrm>
          <a:off x="13868400" y="7332133"/>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10" name="テキスト ボックス 409">
          <a:extLst>
            <a:ext uri="{FF2B5EF4-FFF2-40B4-BE49-F238E27FC236}">
              <a16:creationId xmlns:a16="http://schemas.microsoft.com/office/drawing/2014/main" id="{DABE3E9D-12DD-40DC-83DA-8BA551B3B744}"/>
            </a:ext>
          </a:extLst>
        </xdr:cNvPr>
        <xdr:cNvSpPr txBox="1"/>
      </xdr:nvSpPr>
      <xdr:spPr>
        <a:xfrm>
          <a:off x="13555345" y="741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11" name="楕円 410">
          <a:extLst>
            <a:ext uri="{FF2B5EF4-FFF2-40B4-BE49-F238E27FC236}">
              <a16:creationId xmlns:a16="http://schemas.microsoft.com/office/drawing/2014/main" id="{89D53C6A-BBD9-4839-8BFF-F954DE1B8E02}"/>
            </a:ext>
          </a:extLst>
        </xdr:cNvPr>
        <xdr:cNvSpPr/>
      </xdr:nvSpPr>
      <xdr:spPr>
        <a:xfrm>
          <a:off x="13051790" y="7428654"/>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12" name="テキスト ボックス 411">
          <a:extLst>
            <a:ext uri="{FF2B5EF4-FFF2-40B4-BE49-F238E27FC236}">
              <a16:creationId xmlns:a16="http://schemas.microsoft.com/office/drawing/2014/main" id="{B8497873-C5E6-4449-BB97-7F34253CA19F}"/>
            </a:ext>
          </a:extLst>
        </xdr:cNvPr>
        <xdr:cNvSpPr txBox="1"/>
      </xdr:nvSpPr>
      <xdr:spPr>
        <a:xfrm>
          <a:off x="12763500" y="750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92710</xdr:rowOff>
    </xdr:from>
    <xdr:to>
      <xdr:col>64</xdr:col>
      <xdr:colOff>152400</xdr:colOff>
      <xdr:row>44</xdr:row>
      <xdr:rowOff>22860</xdr:rowOff>
    </xdr:to>
    <xdr:sp macro="" textlink="">
      <xdr:nvSpPr>
        <xdr:cNvPr id="413" name="楕円 412">
          <a:extLst>
            <a:ext uri="{FF2B5EF4-FFF2-40B4-BE49-F238E27FC236}">
              <a16:creationId xmlns:a16="http://schemas.microsoft.com/office/drawing/2014/main" id="{165BBD43-8E26-4EB3-B1E9-2E8B94B221F8}"/>
            </a:ext>
          </a:extLst>
        </xdr:cNvPr>
        <xdr:cNvSpPr/>
      </xdr:nvSpPr>
      <xdr:spPr>
        <a:xfrm>
          <a:off x="12246610" y="746887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7637</xdr:rowOff>
    </xdr:from>
    <xdr:ext cx="762000" cy="259045"/>
    <xdr:sp macro="" textlink="">
      <xdr:nvSpPr>
        <xdr:cNvPr id="414" name="テキスト ボックス 413">
          <a:extLst>
            <a:ext uri="{FF2B5EF4-FFF2-40B4-BE49-F238E27FC236}">
              <a16:creationId xmlns:a16="http://schemas.microsoft.com/office/drawing/2014/main" id="{EFF289FA-5B10-48C3-B3FB-9E1CE5A3E670}"/>
            </a:ext>
          </a:extLst>
        </xdr:cNvPr>
        <xdr:cNvSpPr txBox="1"/>
      </xdr:nvSpPr>
      <xdr:spPr>
        <a:xfrm>
          <a:off x="11946890" y="755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DC1D24F-F0F0-4B20-BBF4-1D04F6302C78}"/>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EF9BC57-A61E-4AD3-B203-A7239AAE9DD3}"/>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F857F87F-AF00-49D3-ADAB-CD8F657BA58F}"/>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F75A5C54-B09A-462D-B490-EBDCB9B7CE32}"/>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485A7FA0-B09F-4132-9D3A-E038AB7F3CF3}"/>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A4706A0C-942F-48BC-9A67-83B0197D90EA}"/>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4343FD63-79E8-43EE-80D5-867D0D2A9E31}"/>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FEA5AF83-91E8-401F-9F6B-A4F82D5F083D}"/>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1A6A2227-6B16-4476-9B74-9ADC1CA98B91}"/>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719937C2-0EAC-4BB4-B012-A6D413D65A99}"/>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50E2174F-664A-4DE3-997F-6764040FD89B}"/>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4B41DFB2-0759-461D-95CF-B6717AF39A6E}"/>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F96FD63A-0F5B-42D9-8C44-5E1C54741922}"/>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土地造成特別会計への公営企業債等繰入見込額や土地開発公社の負債等負担見込額などの影響により、類似団体内平均と比べ突出して高い水準にある。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４年度は、充当可能基金が増加し地方債現在高が減少したことなどにより前年度に比べ１３．７ポイント減少した。引き続き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47AB1876-F697-4D6D-AE5F-D09D59261E2D}"/>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F82B9FF5-EEF9-44D7-AA7C-6510862C9CF2}"/>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F9526076-469C-4A89-B13D-31EA85548C51}"/>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163CE2FD-B77E-4110-978C-88F486E06DB5}"/>
            </a:ext>
          </a:extLst>
        </xdr:cNvPr>
        <xdr:cNvCxnSpPr/>
      </xdr:nvCxnSpPr>
      <xdr:spPr>
        <a:xfrm>
          <a:off x="11666855" y="39027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7089DB73-8AF8-4E78-8191-7253315DE1F8}"/>
            </a:ext>
          </a:extLst>
        </xdr:cNvPr>
        <xdr:cNvSpPr txBox="1"/>
      </xdr:nvSpPr>
      <xdr:spPr>
        <a:xfrm>
          <a:off x="10981055" y="375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3C59573A-728D-4D40-8FE5-3369986BE503}"/>
            </a:ext>
          </a:extLst>
        </xdr:cNvPr>
        <xdr:cNvCxnSpPr/>
      </xdr:nvCxnSpPr>
      <xdr:spPr>
        <a:xfrm>
          <a:off x="11666855" y="34182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2DA3B232-E44A-40E6-9828-11DF6DE8A259}"/>
            </a:ext>
          </a:extLst>
        </xdr:cNvPr>
        <xdr:cNvSpPr txBox="1"/>
      </xdr:nvSpPr>
      <xdr:spPr>
        <a:xfrm>
          <a:off x="10981055" y="327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4105BB2D-A5E1-4073-A41C-F0ED983C3C46}"/>
            </a:ext>
          </a:extLst>
        </xdr:cNvPr>
        <xdr:cNvCxnSpPr/>
      </xdr:nvCxnSpPr>
      <xdr:spPr>
        <a:xfrm>
          <a:off x="11666855" y="292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C91D38B9-0053-47CC-8138-DCFCC196D91E}"/>
            </a:ext>
          </a:extLst>
        </xdr:cNvPr>
        <xdr:cNvSpPr txBox="1"/>
      </xdr:nvSpPr>
      <xdr:spPr>
        <a:xfrm>
          <a:off x="10981055"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56B0B9C4-8115-4C9E-B7B0-5B8C4D2FEB29}"/>
            </a:ext>
          </a:extLst>
        </xdr:cNvPr>
        <xdr:cNvCxnSpPr/>
      </xdr:nvCxnSpPr>
      <xdr:spPr>
        <a:xfrm>
          <a:off x="11666855" y="245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354773C8-AC1B-4599-A542-1FE747548491}"/>
            </a:ext>
          </a:extLst>
        </xdr:cNvPr>
        <xdr:cNvSpPr txBox="1"/>
      </xdr:nvSpPr>
      <xdr:spPr>
        <a:xfrm>
          <a:off x="10981055" y="231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41D9E807-370B-49D3-8BD6-F0D358C83999}"/>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137D391A-BF6E-40F4-87AD-942FBB2FEE6C}"/>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1" name="直線コネクタ 440">
          <a:extLst>
            <a:ext uri="{FF2B5EF4-FFF2-40B4-BE49-F238E27FC236}">
              <a16:creationId xmlns:a16="http://schemas.microsoft.com/office/drawing/2014/main" id="{FBA39A66-F045-4B9D-8327-0526A42FABAA}"/>
            </a:ext>
          </a:extLst>
        </xdr:cNvPr>
        <xdr:cNvCxnSpPr/>
      </xdr:nvCxnSpPr>
      <xdr:spPr>
        <a:xfrm flipV="1">
          <a:off x="15476855" y="2454910"/>
          <a:ext cx="0" cy="1127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2" name="将来負担の状況最小値テキスト">
          <a:extLst>
            <a:ext uri="{FF2B5EF4-FFF2-40B4-BE49-F238E27FC236}">
              <a16:creationId xmlns:a16="http://schemas.microsoft.com/office/drawing/2014/main" id="{AE3CB803-5AC4-4179-BB39-20EC4C6B1992}"/>
            </a:ext>
          </a:extLst>
        </xdr:cNvPr>
        <xdr:cNvSpPr txBox="1"/>
      </xdr:nvSpPr>
      <xdr:spPr>
        <a:xfrm>
          <a:off x="15560040" y="35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3" name="直線コネクタ 442">
          <a:extLst>
            <a:ext uri="{FF2B5EF4-FFF2-40B4-BE49-F238E27FC236}">
              <a16:creationId xmlns:a16="http://schemas.microsoft.com/office/drawing/2014/main" id="{266454E3-B398-4471-9514-6000A119A289}"/>
            </a:ext>
          </a:extLst>
        </xdr:cNvPr>
        <xdr:cNvCxnSpPr/>
      </xdr:nvCxnSpPr>
      <xdr:spPr>
        <a:xfrm>
          <a:off x="15408910" y="358231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1A710679-6526-44F5-B12A-8896F7F95EFD}"/>
            </a:ext>
          </a:extLst>
        </xdr:cNvPr>
        <xdr:cNvSpPr txBox="1"/>
      </xdr:nvSpPr>
      <xdr:spPr>
        <a:xfrm>
          <a:off x="1556004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F7080746-9BD4-4DB7-BF67-86223763AF3A}"/>
            </a:ext>
          </a:extLst>
        </xdr:cNvPr>
        <xdr:cNvCxnSpPr/>
      </xdr:nvCxnSpPr>
      <xdr:spPr>
        <a:xfrm>
          <a:off x="15408910" y="2454910"/>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130531</xdr:rowOff>
    </xdr:from>
    <xdr:to>
      <xdr:col>81</xdr:col>
      <xdr:colOff>44450</xdr:colOff>
      <xdr:row>18</xdr:row>
      <xdr:rowOff>25197</xdr:rowOff>
    </xdr:to>
    <xdr:cxnSp macro="">
      <xdr:nvCxnSpPr>
        <xdr:cNvPr id="446" name="直線コネクタ 445">
          <a:extLst>
            <a:ext uri="{FF2B5EF4-FFF2-40B4-BE49-F238E27FC236}">
              <a16:creationId xmlns:a16="http://schemas.microsoft.com/office/drawing/2014/main" id="{83DF0BD5-C636-4892-9987-0BC08E335D99}"/>
            </a:ext>
          </a:extLst>
        </xdr:cNvPr>
        <xdr:cNvCxnSpPr/>
      </xdr:nvCxnSpPr>
      <xdr:spPr>
        <a:xfrm flipV="1">
          <a:off x="14714855" y="3048991"/>
          <a:ext cx="762000" cy="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7" name="将来負担の状況平均値テキスト">
          <a:extLst>
            <a:ext uri="{FF2B5EF4-FFF2-40B4-BE49-F238E27FC236}">
              <a16:creationId xmlns:a16="http://schemas.microsoft.com/office/drawing/2014/main" id="{5B966917-C762-413E-9EBF-FB87C57CD724}"/>
            </a:ext>
          </a:extLst>
        </xdr:cNvPr>
        <xdr:cNvSpPr txBox="1"/>
      </xdr:nvSpPr>
      <xdr:spPr>
        <a:xfrm>
          <a:off x="15560040" y="2326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8" name="フローチャート: 判断 447">
          <a:extLst>
            <a:ext uri="{FF2B5EF4-FFF2-40B4-BE49-F238E27FC236}">
              <a16:creationId xmlns:a16="http://schemas.microsoft.com/office/drawing/2014/main" id="{A3524F25-E8A2-4C6D-A6D4-FE6291E8AD6E}"/>
            </a:ext>
          </a:extLst>
        </xdr:cNvPr>
        <xdr:cNvSpPr/>
      </xdr:nvSpPr>
      <xdr:spPr>
        <a:xfrm>
          <a:off x="15427960" y="2487143"/>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25197</xdr:rowOff>
    </xdr:from>
    <xdr:to>
      <xdr:col>77</xdr:col>
      <xdr:colOff>44450</xdr:colOff>
      <xdr:row>18</xdr:row>
      <xdr:rowOff>119786</xdr:rowOff>
    </xdr:to>
    <xdr:cxnSp macro="">
      <xdr:nvCxnSpPr>
        <xdr:cNvPr id="449" name="直線コネクタ 448">
          <a:extLst>
            <a:ext uri="{FF2B5EF4-FFF2-40B4-BE49-F238E27FC236}">
              <a16:creationId xmlns:a16="http://schemas.microsoft.com/office/drawing/2014/main" id="{692951C9-311D-41E6-B38C-D80456E6DE62}"/>
            </a:ext>
          </a:extLst>
        </xdr:cNvPr>
        <xdr:cNvCxnSpPr/>
      </xdr:nvCxnSpPr>
      <xdr:spPr>
        <a:xfrm flipV="1">
          <a:off x="13903960" y="3107487"/>
          <a:ext cx="810895" cy="10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E6D5E745-2827-4A37-8F2F-52BAC89E34B5}"/>
            </a:ext>
          </a:extLst>
        </xdr:cNvPr>
        <xdr:cNvSpPr/>
      </xdr:nvSpPr>
      <xdr:spPr>
        <a:xfrm>
          <a:off x="14665960" y="2523338"/>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4CB1D3AF-B3F1-4592-8F14-64C8A3443EE5}"/>
            </a:ext>
          </a:extLst>
        </xdr:cNvPr>
        <xdr:cNvSpPr txBox="1"/>
      </xdr:nvSpPr>
      <xdr:spPr>
        <a:xfrm>
          <a:off x="14371955" y="2286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119786</xdr:rowOff>
    </xdr:from>
    <xdr:to>
      <xdr:col>72</xdr:col>
      <xdr:colOff>203200</xdr:colOff>
      <xdr:row>18</xdr:row>
      <xdr:rowOff>124130</xdr:rowOff>
    </xdr:to>
    <xdr:cxnSp macro="">
      <xdr:nvCxnSpPr>
        <xdr:cNvPr id="452" name="直線コネクタ 451">
          <a:extLst>
            <a:ext uri="{FF2B5EF4-FFF2-40B4-BE49-F238E27FC236}">
              <a16:creationId xmlns:a16="http://schemas.microsoft.com/office/drawing/2014/main" id="{534F4B5B-557B-4EFD-A38C-3448581DE83B}"/>
            </a:ext>
          </a:extLst>
        </xdr:cNvPr>
        <xdr:cNvCxnSpPr/>
      </xdr:nvCxnSpPr>
      <xdr:spPr>
        <a:xfrm flipV="1">
          <a:off x="13106400" y="3207791"/>
          <a:ext cx="79756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3" name="フローチャート: 判断 452">
          <a:extLst>
            <a:ext uri="{FF2B5EF4-FFF2-40B4-BE49-F238E27FC236}">
              <a16:creationId xmlns:a16="http://schemas.microsoft.com/office/drawing/2014/main" id="{B23B93EA-5185-450D-96AB-D1D92F8D710C}"/>
            </a:ext>
          </a:extLst>
        </xdr:cNvPr>
        <xdr:cNvSpPr/>
      </xdr:nvSpPr>
      <xdr:spPr>
        <a:xfrm>
          <a:off x="13868400" y="258221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4" name="テキスト ボックス 453">
          <a:extLst>
            <a:ext uri="{FF2B5EF4-FFF2-40B4-BE49-F238E27FC236}">
              <a16:creationId xmlns:a16="http://schemas.microsoft.com/office/drawing/2014/main" id="{F3401493-6450-4093-B885-7C1EB06A7BCB}"/>
            </a:ext>
          </a:extLst>
        </xdr:cNvPr>
        <xdr:cNvSpPr txBox="1"/>
      </xdr:nvSpPr>
      <xdr:spPr>
        <a:xfrm>
          <a:off x="13555345" y="23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124130</xdr:rowOff>
    </xdr:from>
    <xdr:to>
      <xdr:col>68</xdr:col>
      <xdr:colOff>152400</xdr:colOff>
      <xdr:row>19</xdr:row>
      <xdr:rowOff>3353</xdr:rowOff>
    </xdr:to>
    <xdr:cxnSp macro="">
      <xdr:nvCxnSpPr>
        <xdr:cNvPr id="455" name="直線コネクタ 454">
          <a:extLst>
            <a:ext uri="{FF2B5EF4-FFF2-40B4-BE49-F238E27FC236}">
              <a16:creationId xmlns:a16="http://schemas.microsoft.com/office/drawing/2014/main" id="{E3BF98F2-A548-47CB-A794-03610358D141}"/>
            </a:ext>
          </a:extLst>
        </xdr:cNvPr>
        <xdr:cNvCxnSpPr/>
      </xdr:nvCxnSpPr>
      <xdr:spPr>
        <a:xfrm flipV="1">
          <a:off x="12289790" y="3212135"/>
          <a:ext cx="81661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6" name="フローチャート: 判断 455">
          <a:extLst>
            <a:ext uri="{FF2B5EF4-FFF2-40B4-BE49-F238E27FC236}">
              <a16:creationId xmlns:a16="http://schemas.microsoft.com/office/drawing/2014/main" id="{AC374ED6-4B70-4533-AB60-C4BCA2573A82}"/>
            </a:ext>
          </a:extLst>
        </xdr:cNvPr>
        <xdr:cNvSpPr/>
      </xdr:nvSpPr>
      <xdr:spPr>
        <a:xfrm>
          <a:off x="13051790" y="2638247"/>
          <a:ext cx="9017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7" name="テキスト ボックス 456">
          <a:extLst>
            <a:ext uri="{FF2B5EF4-FFF2-40B4-BE49-F238E27FC236}">
              <a16:creationId xmlns:a16="http://schemas.microsoft.com/office/drawing/2014/main" id="{91C57050-BEB4-4E7B-8192-F72391C456DE}"/>
            </a:ext>
          </a:extLst>
        </xdr:cNvPr>
        <xdr:cNvSpPr txBox="1"/>
      </xdr:nvSpPr>
      <xdr:spPr>
        <a:xfrm>
          <a:off x="12763500" y="241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8" name="フローチャート: 判断 457">
          <a:extLst>
            <a:ext uri="{FF2B5EF4-FFF2-40B4-BE49-F238E27FC236}">
              <a16:creationId xmlns:a16="http://schemas.microsoft.com/office/drawing/2014/main" id="{EC563AFD-1136-46A9-AF98-9CDCB909B9FA}"/>
            </a:ext>
          </a:extLst>
        </xdr:cNvPr>
        <xdr:cNvSpPr/>
      </xdr:nvSpPr>
      <xdr:spPr>
        <a:xfrm>
          <a:off x="12246610" y="26565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9" name="テキスト ボックス 458">
          <a:extLst>
            <a:ext uri="{FF2B5EF4-FFF2-40B4-BE49-F238E27FC236}">
              <a16:creationId xmlns:a16="http://schemas.microsoft.com/office/drawing/2014/main" id="{5C137F07-16FD-4C8E-A5FB-8BD6C4EF6647}"/>
            </a:ext>
          </a:extLst>
        </xdr:cNvPr>
        <xdr:cNvSpPr txBox="1"/>
      </xdr:nvSpPr>
      <xdr:spPr>
        <a:xfrm>
          <a:off x="11946890" y="24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860051A1-9973-4B97-AB0F-561D804D9B00}"/>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8810E4D-62DA-42BF-9F98-67E9019F0AB7}"/>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526551A-E85D-4738-8111-15E9969FB12D}"/>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8D34DFA-0186-4CA4-80AE-7DB90281C4CA}"/>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9C83C7D5-6435-44CD-BB61-949E33255143}"/>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79731</xdr:rowOff>
    </xdr:from>
    <xdr:to>
      <xdr:col>81</xdr:col>
      <xdr:colOff>95250</xdr:colOff>
      <xdr:row>18</xdr:row>
      <xdr:rowOff>9881</xdr:rowOff>
    </xdr:to>
    <xdr:sp macro="" textlink="">
      <xdr:nvSpPr>
        <xdr:cNvPr id="465" name="楕円 464">
          <a:extLst>
            <a:ext uri="{FF2B5EF4-FFF2-40B4-BE49-F238E27FC236}">
              <a16:creationId xmlns:a16="http://schemas.microsoft.com/office/drawing/2014/main" id="{F78627CE-CE15-4A06-8729-63A4F333CBFD}"/>
            </a:ext>
          </a:extLst>
        </xdr:cNvPr>
        <xdr:cNvSpPr/>
      </xdr:nvSpPr>
      <xdr:spPr>
        <a:xfrm>
          <a:off x="15427960" y="299438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51808</xdr:rowOff>
    </xdr:from>
    <xdr:ext cx="762000" cy="259045"/>
    <xdr:sp macro="" textlink="">
      <xdr:nvSpPr>
        <xdr:cNvPr id="466" name="将来負担の状況該当値テキスト">
          <a:extLst>
            <a:ext uri="{FF2B5EF4-FFF2-40B4-BE49-F238E27FC236}">
              <a16:creationId xmlns:a16="http://schemas.microsoft.com/office/drawing/2014/main" id="{66E494CA-2869-4570-91A1-C213A359F96A}"/>
            </a:ext>
          </a:extLst>
        </xdr:cNvPr>
        <xdr:cNvSpPr txBox="1"/>
      </xdr:nvSpPr>
      <xdr:spPr>
        <a:xfrm>
          <a:off x="15560040" y="297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145847</xdr:rowOff>
    </xdr:from>
    <xdr:to>
      <xdr:col>77</xdr:col>
      <xdr:colOff>95250</xdr:colOff>
      <xdr:row>18</xdr:row>
      <xdr:rowOff>75997</xdr:rowOff>
    </xdr:to>
    <xdr:sp macro="" textlink="">
      <xdr:nvSpPr>
        <xdr:cNvPr id="467" name="楕円 466">
          <a:extLst>
            <a:ext uri="{FF2B5EF4-FFF2-40B4-BE49-F238E27FC236}">
              <a16:creationId xmlns:a16="http://schemas.microsoft.com/office/drawing/2014/main" id="{1C8B6752-4BD4-4308-BDA2-3ED78C082B30}"/>
            </a:ext>
          </a:extLst>
        </xdr:cNvPr>
        <xdr:cNvSpPr/>
      </xdr:nvSpPr>
      <xdr:spPr>
        <a:xfrm>
          <a:off x="14665960" y="3058592"/>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60774</xdr:rowOff>
    </xdr:from>
    <xdr:ext cx="736600" cy="259045"/>
    <xdr:sp macro="" textlink="">
      <xdr:nvSpPr>
        <xdr:cNvPr id="468" name="テキスト ボックス 467">
          <a:extLst>
            <a:ext uri="{FF2B5EF4-FFF2-40B4-BE49-F238E27FC236}">
              <a16:creationId xmlns:a16="http://schemas.microsoft.com/office/drawing/2014/main" id="{7D2D4A66-9670-43BD-9EB5-0B3F066B43A2}"/>
            </a:ext>
          </a:extLst>
        </xdr:cNvPr>
        <xdr:cNvSpPr txBox="1"/>
      </xdr:nvSpPr>
      <xdr:spPr>
        <a:xfrm>
          <a:off x="14371955" y="3143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68986</xdr:rowOff>
    </xdr:from>
    <xdr:to>
      <xdr:col>73</xdr:col>
      <xdr:colOff>44450</xdr:colOff>
      <xdr:row>18</xdr:row>
      <xdr:rowOff>170586</xdr:rowOff>
    </xdr:to>
    <xdr:sp macro="" textlink="">
      <xdr:nvSpPr>
        <xdr:cNvPr id="469" name="楕円 468">
          <a:extLst>
            <a:ext uri="{FF2B5EF4-FFF2-40B4-BE49-F238E27FC236}">
              <a16:creationId xmlns:a16="http://schemas.microsoft.com/office/drawing/2014/main" id="{470D379B-5B81-4104-BA51-DD15D1D39786}"/>
            </a:ext>
          </a:extLst>
        </xdr:cNvPr>
        <xdr:cNvSpPr/>
      </xdr:nvSpPr>
      <xdr:spPr>
        <a:xfrm>
          <a:off x="13868400" y="3153181"/>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155363</xdr:rowOff>
    </xdr:from>
    <xdr:ext cx="762000" cy="259045"/>
    <xdr:sp macro="" textlink="">
      <xdr:nvSpPr>
        <xdr:cNvPr id="470" name="テキスト ボックス 469">
          <a:extLst>
            <a:ext uri="{FF2B5EF4-FFF2-40B4-BE49-F238E27FC236}">
              <a16:creationId xmlns:a16="http://schemas.microsoft.com/office/drawing/2014/main" id="{01678F74-A682-4935-8668-8E34360BD0DD}"/>
            </a:ext>
          </a:extLst>
        </xdr:cNvPr>
        <xdr:cNvSpPr txBox="1"/>
      </xdr:nvSpPr>
      <xdr:spPr>
        <a:xfrm>
          <a:off x="13555345"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73330</xdr:rowOff>
    </xdr:from>
    <xdr:to>
      <xdr:col>68</xdr:col>
      <xdr:colOff>203200</xdr:colOff>
      <xdr:row>19</xdr:row>
      <xdr:rowOff>3480</xdr:rowOff>
    </xdr:to>
    <xdr:sp macro="" textlink="">
      <xdr:nvSpPr>
        <xdr:cNvPr id="471" name="楕円 470">
          <a:extLst>
            <a:ext uri="{FF2B5EF4-FFF2-40B4-BE49-F238E27FC236}">
              <a16:creationId xmlns:a16="http://schemas.microsoft.com/office/drawing/2014/main" id="{7E2A5CFF-2F43-4BCA-B694-45A0D9308BBA}"/>
            </a:ext>
          </a:extLst>
        </xdr:cNvPr>
        <xdr:cNvSpPr/>
      </xdr:nvSpPr>
      <xdr:spPr>
        <a:xfrm>
          <a:off x="13051790" y="315943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159707</xdr:rowOff>
    </xdr:from>
    <xdr:ext cx="762000" cy="259045"/>
    <xdr:sp macro="" textlink="">
      <xdr:nvSpPr>
        <xdr:cNvPr id="472" name="テキスト ボックス 471">
          <a:extLst>
            <a:ext uri="{FF2B5EF4-FFF2-40B4-BE49-F238E27FC236}">
              <a16:creationId xmlns:a16="http://schemas.microsoft.com/office/drawing/2014/main" id="{C84FD9BD-9A6B-4BC3-95C6-7C130DC4C4FA}"/>
            </a:ext>
          </a:extLst>
        </xdr:cNvPr>
        <xdr:cNvSpPr txBox="1"/>
      </xdr:nvSpPr>
      <xdr:spPr>
        <a:xfrm>
          <a:off x="12763500" y="32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124003</xdr:rowOff>
    </xdr:from>
    <xdr:to>
      <xdr:col>64</xdr:col>
      <xdr:colOff>152400</xdr:colOff>
      <xdr:row>19</xdr:row>
      <xdr:rowOff>54153</xdr:rowOff>
    </xdr:to>
    <xdr:sp macro="" textlink="">
      <xdr:nvSpPr>
        <xdr:cNvPr id="473" name="楕円 472">
          <a:extLst>
            <a:ext uri="{FF2B5EF4-FFF2-40B4-BE49-F238E27FC236}">
              <a16:creationId xmlns:a16="http://schemas.microsoft.com/office/drawing/2014/main" id="{FA5B9F00-CB55-4592-895F-1CB4E4C28276}"/>
            </a:ext>
          </a:extLst>
        </xdr:cNvPr>
        <xdr:cNvSpPr/>
      </xdr:nvSpPr>
      <xdr:spPr>
        <a:xfrm>
          <a:off x="12246610" y="32120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38930</xdr:rowOff>
    </xdr:from>
    <xdr:ext cx="762000" cy="259045"/>
    <xdr:sp macro="" textlink="">
      <xdr:nvSpPr>
        <xdr:cNvPr id="474" name="テキスト ボックス 473">
          <a:extLst>
            <a:ext uri="{FF2B5EF4-FFF2-40B4-BE49-F238E27FC236}">
              <a16:creationId xmlns:a16="http://schemas.microsoft.com/office/drawing/2014/main" id="{23C17793-1C6F-4D71-A159-3806FBB0870C}"/>
            </a:ext>
          </a:extLst>
        </xdr:cNvPr>
        <xdr:cNvSpPr txBox="1"/>
      </xdr:nvSpPr>
      <xdr:spPr>
        <a:xfrm>
          <a:off x="1194689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26,064
25,673
78.66
17,396,171
16,635,373
118,968
7,704,492
22,825,819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再任用職員</a:t>
          </a:r>
          <a:r>
            <a:rPr lang="ja-JP" altLang="ja-JP" sz="1100" b="0" i="0">
              <a:solidFill>
                <a:schemeClr val="dk1"/>
              </a:solidFill>
              <a:effectLst/>
              <a:latin typeface="+mn-lt"/>
              <a:ea typeface="+mn-ea"/>
              <a:cs typeface="+mn-cs"/>
            </a:rPr>
            <a:t>数</a:t>
          </a:r>
          <a:r>
            <a:rPr lang="ja-JP" altLang="en-US" sz="1100" b="0" i="0">
              <a:solidFill>
                <a:schemeClr val="dk1"/>
              </a:solidFill>
              <a:effectLst/>
              <a:latin typeface="+mn-lt"/>
              <a:ea typeface="+mn-ea"/>
              <a:cs typeface="+mn-cs"/>
            </a:rPr>
            <a:t>等</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による職員給の</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はあるものの、</a:t>
          </a:r>
          <a:r>
            <a:rPr lang="ja-JP" altLang="en-US" sz="1100" b="0" i="0">
              <a:solidFill>
                <a:schemeClr val="dk1"/>
              </a:solidFill>
              <a:effectLst/>
              <a:latin typeface="+mn-lt"/>
              <a:ea typeface="+mn-ea"/>
              <a:cs typeface="+mn-cs"/>
            </a:rPr>
            <a:t>市税や臨時財政対策債の減</a:t>
          </a:r>
          <a:r>
            <a:rPr lang="ja-JP" altLang="ja-JP" sz="1100" b="0" i="0">
              <a:solidFill>
                <a:schemeClr val="dk1"/>
              </a:solidFill>
              <a:effectLst/>
              <a:latin typeface="+mn-lt"/>
              <a:ea typeface="+mn-ea"/>
              <a:cs typeface="+mn-cs"/>
            </a:rPr>
            <a:t>などによる経常一般財源等が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したため、比率が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類似団体内平均を上回るのは、市単独による消防本部の設置や保育所運営等の大部分を直営で実施していることが考えられる。人件費全体の圧縮については、今後も引き続き取り組んでいく。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101600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59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41</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59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41</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08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50800</xdr:rowOff>
    </xdr:from>
    <xdr:to>
      <xdr:col>11</xdr:col>
      <xdr:colOff>9525</xdr:colOff>
      <xdr:row>40</xdr:row>
      <xdr:rowOff>63500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90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152400</xdr:rowOff>
    </xdr:from>
    <xdr:to>
      <xdr:col>15</xdr:col>
      <xdr:colOff>149225</xdr:colOff>
      <xdr:row>41</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12700</xdr:rowOff>
    </xdr:from>
    <xdr:to>
      <xdr:col>6</xdr:col>
      <xdr:colOff>171450</xdr:colOff>
      <xdr:row>40</xdr:row>
      <xdr:rowOff>114300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99077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年度は、ふるさと納税返礼品に係る手数料や新型コロナウイルスワクチン接種等に係る委託料等の</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により</a:t>
          </a:r>
          <a:r>
            <a:rPr lang="ja-JP" altLang="en-US" sz="1100" b="0" i="0">
              <a:solidFill>
                <a:schemeClr val="dk1"/>
              </a:solidFill>
              <a:effectLst/>
              <a:latin typeface="+mn-lt"/>
              <a:ea typeface="+mn-ea"/>
              <a:cs typeface="+mn-cs"/>
            </a:rPr>
            <a:t>物件費は減少したものの、経常一般財源等が減少したため、</a:t>
          </a:r>
          <a:r>
            <a:rPr lang="ja-JP" altLang="ja-JP" sz="1100" b="0" i="0">
              <a:solidFill>
                <a:schemeClr val="dk1"/>
              </a:solidFill>
              <a:effectLst/>
              <a:latin typeface="+mn-lt"/>
              <a:ea typeface="+mn-ea"/>
              <a:cs typeface="+mn-cs"/>
            </a:rPr>
            <a:t>比率が増加した。</a:t>
          </a:r>
          <a:endParaRPr lang="ja-JP" altLang="ja-JP" sz="1400">
            <a:effectLst/>
          </a:endParaRPr>
        </a:p>
        <a:p>
          <a:pPr rtl="0"/>
          <a:r>
            <a:rPr lang="ja-JP" altLang="ja-JP" sz="1100" b="0" i="0">
              <a:solidFill>
                <a:schemeClr val="dk1"/>
              </a:solidFill>
              <a:effectLst/>
              <a:latin typeface="+mn-lt"/>
              <a:ea typeface="+mn-ea"/>
              <a:cs typeface="+mn-cs"/>
            </a:rPr>
            <a:t>　近年、職員減による代替経費としての委託料といった物件費が増加する傾向にあるため、事業の見直しなど経費の圧縮に努める。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1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年度は、子育て世帯臨時特別給付金の</a:t>
          </a:r>
          <a:r>
            <a:rPr kumimoji="1" lang="ja-JP" altLang="en-US" sz="1100">
              <a:solidFill>
                <a:schemeClr val="dk1"/>
              </a:solidFill>
              <a:effectLst/>
              <a:latin typeface="+mn-lt"/>
              <a:ea typeface="+mn-ea"/>
              <a:cs typeface="+mn-cs"/>
            </a:rPr>
            <a:t>皆減</a:t>
          </a:r>
          <a:r>
            <a:rPr kumimoji="1" lang="ja-JP" altLang="ja-JP" sz="1100">
              <a:solidFill>
                <a:schemeClr val="dk1"/>
              </a:solidFill>
              <a:effectLst/>
              <a:latin typeface="+mn-lt"/>
              <a:ea typeface="+mn-ea"/>
              <a:cs typeface="+mn-cs"/>
            </a:rPr>
            <a:t>により扶助費は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a:t>
          </a:r>
          <a:r>
            <a:rPr lang="ja-JP" altLang="ja-JP" sz="1100" b="0" i="0">
              <a:solidFill>
                <a:schemeClr val="dk1"/>
              </a:solidFill>
              <a:effectLst/>
              <a:latin typeface="+mn-lt"/>
              <a:ea typeface="+mn-ea"/>
              <a:cs typeface="+mn-cs"/>
            </a:rPr>
            <a:t>経常一般財源等が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したため、</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3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137177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58</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0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63500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6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xdr:rowOff>
    </xdr:from>
    <xdr:to>
      <xdr:col>11</xdr:col>
      <xdr:colOff>60325</xdr:colOff>
      <xdr:row>58</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近年、土地造成特別会計や国民健康保険特別会計、後期高齢者医療特別会計</a:t>
          </a:r>
          <a:r>
            <a:rPr lang="ja-JP" altLang="en-US" sz="1100" b="0" i="0">
              <a:solidFill>
                <a:schemeClr val="dk1"/>
              </a:solidFill>
              <a:effectLst/>
              <a:latin typeface="+mn-lt"/>
              <a:ea typeface="+mn-ea"/>
              <a:cs typeface="+mn-cs"/>
            </a:rPr>
            <a:t>、介護保険特別会計</a:t>
          </a:r>
          <a:r>
            <a:rPr lang="ja-JP" altLang="ja-JP" sz="1100" b="0" i="0">
              <a:solidFill>
                <a:schemeClr val="dk1"/>
              </a:solidFill>
              <a:effectLst/>
              <a:latin typeface="+mn-lt"/>
              <a:ea typeface="+mn-ea"/>
              <a:cs typeface="+mn-cs"/>
            </a:rPr>
            <a:t>などへの繰出金が増加傾向にある。令和</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年度は経常一般財源等が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したため比率が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20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24130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2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24130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54610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154957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近年では、ほぼ横ばい傾向にあるが、消防業務等を直営で行っているため、類似団体内平均を大きく下回る傾向にある。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334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100330</xdr:rowOff>
    </xdr:from>
    <xdr:to>
      <xdr:col>78</xdr:col>
      <xdr:colOff>69850</xdr:colOff>
      <xdr:row>34</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5929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100330</xdr:rowOff>
    </xdr:from>
    <xdr:to>
      <xdr:col>73</xdr:col>
      <xdr:colOff>180975</xdr:colOff>
      <xdr:row>34</xdr:row>
      <xdr:rowOff>104140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59296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69850</xdr:rowOff>
    </xdr:from>
    <xdr:to>
      <xdr:col>69</xdr:col>
      <xdr:colOff>92075</xdr:colOff>
      <xdr:row>34</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8991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57150</xdr:rowOff>
    </xdr:from>
    <xdr:to>
      <xdr:col>82</xdr:col>
      <xdr:colOff>158750</xdr:colOff>
      <xdr:row>34</xdr:row>
      <xdr:rowOff>158750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73677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49530</xdr:rowOff>
    </xdr:from>
    <xdr:to>
      <xdr:col>74</xdr:col>
      <xdr:colOff>31750</xdr:colOff>
      <xdr:row>34</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161307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19050</xdr:rowOff>
    </xdr:from>
    <xdr:to>
      <xdr:col>65</xdr:col>
      <xdr:colOff>53975</xdr:colOff>
      <xdr:row>34</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130827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平成４年度以降多くの建設事業に取り組み、その財源として地方債を発行したため高い水準で推移している。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可燃ごみ広域処理事業債の償還開始等による公債費の増加や</a:t>
          </a:r>
          <a:r>
            <a:rPr lang="ja-JP" altLang="ja-JP" sz="1100" b="0" i="0">
              <a:solidFill>
                <a:schemeClr val="dk1"/>
              </a:solidFill>
              <a:effectLst/>
              <a:latin typeface="+mn-lt"/>
              <a:ea typeface="+mn-ea"/>
              <a:cs typeface="+mn-cs"/>
            </a:rPr>
            <a:t>経常一般財源等が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したため比率が</a:t>
          </a:r>
          <a:r>
            <a:rPr lang="ja-JP" altLang="en-US" sz="1100" b="0" i="0">
              <a:solidFill>
                <a:schemeClr val="dk1"/>
              </a:solidFill>
              <a:effectLst/>
              <a:latin typeface="+mn-lt"/>
              <a:ea typeface="+mn-ea"/>
              <a:cs typeface="+mn-cs"/>
            </a:rPr>
            <a:t>増加</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74422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275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27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65278</xdr:rowOff>
    </xdr:from>
    <xdr:to>
      <xdr:col>15</xdr:col>
      <xdr:colOff>98425</xdr:colOff>
      <xdr:row>79</xdr:row>
      <xdr:rowOff>129287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80</xdr:row>
      <xdr:rowOff>21844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6738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103632</xdr:rowOff>
    </xdr:from>
    <xdr:to>
      <xdr:col>20</xdr:col>
      <xdr:colOff>38100</xdr:colOff>
      <xdr:row>79</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18559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公債費の比率が高いため、公債費以外は類似団体内平均を下回る水準となっている。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77</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429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4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88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145287</xdr:rowOff>
    </xdr:from>
    <xdr:to>
      <xdr:col>69</xdr:col>
      <xdr:colOff>92075</xdr:colOff>
      <xdr:row>76</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754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158423</xdr:rowOff>
    </xdr:from>
    <xdr:to>
      <xdr:col>29</xdr:col>
      <xdr:colOff>127000</xdr:colOff>
      <xdr:row>15</xdr:row>
      <xdr:rowOff>159923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777798"/>
          <a:ext cx="647700" cy="1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144700</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64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158423</xdr:rowOff>
    </xdr:from>
    <xdr:to>
      <xdr:col>26</xdr:col>
      <xdr:colOff>50800</xdr:colOff>
      <xdr:row>15</xdr:row>
      <xdr:rowOff>165381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77798"/>
          <a:ext cx="698500" cy="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165381</xdr:rowOff>
    </xdr:from>
    <xdr:to>
      <xdr:col>22</xdr:col>
      <xdr:colOff>114300</xdr:colOff>
      <xdr:row>16</xdr:row>
      <xdr:rowOff>86671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84756"/>
          <a:ext cx="698500" cy="92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86671</xdr:rowOff>
    </xdr:from>
    <xdr:to>
      <xdr:col>18</xdr:col>
      <xdr:colOff>177800</xdr:colOff>
      <xdr:row>16</xdr:row>
      <xdr:rowOff>110474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77496"/>
          <a:ext cx="698500" cy="2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109123</xdr:rowOff>
    </xdr:from>
    <xdr:to>
      <xdr:col>29</xdr:col>
      <xdr:colOff>177800</xdr:colOff>
      <xdr:row>16</xdr:row>
      <xdr:rowOff>39273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2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125650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107623</xdr:rowOff>
    </xdr:from>
    <xdr:to>
      <xdr:col>26</xdr:col>
      <xdr:colOff>101600</xdr:colOff>
      <xdr:row>16</xdr:row>
      <xdr:rowOff>37773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2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47950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95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114581</xdr:rowOff>
    </xdr:from>
    <xdr:to>
      <xdr:col>22</xdr:col>
      <xdr:colOff>165100</xdr:colOff>
      <xdr:row>16</xdr:row>
      <xdr:rowOff>44731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3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54908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0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35871</xdr:rowOff>
    </xdr:from>
    <xdr:to>
      <xdr:col>19</xdr:col>
      <xdr:colOff>38100</xdr:colOff>
      <xdr:row>16</xdr:row>
      <xdr:rowOff>137471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2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147648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9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59674</xdr:rowOff>
    </xdr:from>
    <xdr:to>
      <xdr:col>15</xdr:col>
      <xdr:colOff>101600</xdr:colOff>
      <xdr:row>16</xdr:row>
      <xdr:rowOff>161274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0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1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150154</xdr:rowOff>
    </xdr:from>
    <xdr:to>
      <xdr:col>29</xdr:col>
      <xdr:colOff>127000</xdr:colOff>
      <xdr:row>34</xdr:row>
      <xdr:rowOff>300997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417604"/>
          <a:ext cx="647700" cy="15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209622</xdr:rowOff>
    </xdr:from>
    <xdr:to>
      <xdr:col>26</xdr:col>
      <xdr:colOff>50800</xdr:colOff>
      <xdr:row>34</xdr:row>
      <xdr:rowOff>300997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477072"/>
          <a:ext cx="698500" cy="9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178631</xdr:rowOff>
    </xdr:from>
    <xdr:to>
      <xdr:col>22</xdr:col>
      <xdr:colOff>114300</xdr:colOff>
      <xdr:row>34</xdr:row>
      <xdr:rowOff>209622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446081"/>
          <a:ext cx="698500" cy="3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155444</xdr:rowOff>
    </xdr:from>
    <xdr:to>
      <xdr:col>18</xdr:col>
      <xdr:colOff>177800</xdr:colOff>
      <xdr:row>34</xdr:row>
      <xdr:rowOff>178631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422894"/>
          <a:ext cx="698500" cy="23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99354</xdr:rowOff>
    </xdr:from>
    <xdr:to>
      <xdr:col>29</xdr:col>
      <xdr:colOff>177800</xdr:colOff>
      <xdr:row>34</xdr:row>
      <xdr:rowOff>200954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36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287331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1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250197</xdr:rowOff>
    </xdr:from>
    <xdr:to>
      <xdr:col>26</xdr:col>
      <xdr:colOff>101600</xdr:colOff>
      <xdr:row>35</xdr:row>
      <xdr:rowOff>8897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5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19074</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28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158822</xdr:rowOff>
    </xdr:from>
    <xdr:to>
      <xdr:col>22</xdr:col>
      <xdr:colOff>165100</xdr:colOff>
      <xdr:row>34</xdr:row>
      <xdr:rowOff>260423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4262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270599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1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127831</xdr:rowOff>
    </xdr:from>
    <xdr:to>
      <xdr:col>19</xdr:col>
      <xdr:colOff>38100</xdr:colOff>
      <xdr:row>34</xdr:row>
      <xdr:rowOff>229431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3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239608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6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104644</xdr:rowOff>
    </xdr:from>
    <xdr:to>
      <xdr:col>15</xdr:col>
      <xdr:colOff>101600</xdr:colOff>
      <xdr:row>34</xdr:row>
      <xdr:rowOff>206244</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372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216421</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1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26,064
25,673
78.66
17,396,171
16,635,373
118,968
7,704,492
22,825,819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116579</xdr:rowOff>
    </xdr:from>
    <xdr:to>
      <xdr:col>24</xdr:col>
      <xdr:colOff>63500</xdr:colOff>
      <xdr:row>33</xdr:row>
      <xdr:rowOff>123339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74429"/>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116579</xdr:rowOff>
    </xdr:from>
    <xdr:to>
      <xdr:col>19</xdr:col>
      <xdr:colOff>177800</xdr:colOff>
      <xdr:row>33</xdr:row>
      <xdr:rowOff>147913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74429"/>
          <a:ext cx="8890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147913</xdr:rowOff>
    </xdr:from>
    <xdr:to>
      <xdr:col>15</xdr:col>
      <xdr:colOff>50800</xdr:colOff>
      <xdr:row>34</xdr:row>
      <xdr:rowOff>157629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5763"/>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157629</xdr:rowOff>
    </xdr:from>
    <xdr:to>
      <xdr:col>10</xdr:col>
      <xdr:colOff>114300</xdr:colOff>
      <xdr:row>35</xdr:row>
      <xdr:rowOff>5006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86929"/>
          <a:ext cx="889000" cy="1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72539</xdr:rowOff>
    </xdr:from>
    <xdr:to>
      <xdr:col>24</xdr:col>
      <xdr:colOff>114300</xdr:colOff>
      <xdr:row>34</xdr:row>
      <xdr:rowOff>2689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3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95416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8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65779</xdr:rowOff>
    </xdr:from>
    <xdr:to>
      <xdr:col>20</xdr:col>
      <xdr:colOff>38100</xdr:colOff>
      <xdr:row>33</xdr:row>
      <xdr:rowOff>167379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12456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9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97113</xdr:rowOff>
    </xdr:from>
    <xdr:to>
      <xdr:col>15</xdr:col>
      <xdr:colOff>101600</xdr:colOff>
      <xdr:row>34</xdr:row>
      <xdr:rowOff>27263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43790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106829</xdr:rowOff>
    </xdr:from>
    <xdr:to>
      <xdr:col>10</xdr:col>
      <xdr:colOff>165100</xdr:colOff>
      <xdr:row>35</xdr:row>
      <xdr:rowOff>36979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53506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125656</xdr:rowOff>
    </xdr:from>
    <xdr:to>
      <xdr:col>6</xdr:col>
      <xdr:colOff>38100</xdr:colOff>
      <xdr:row>35</xdr:row>
      <xdr:rowOff>55806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72333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3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152511</xdr:rowOff>
    </xdr:from>
    <xdr:to>
      <xdr:col>24</xdr:col>
      <xdr:colOff>63500</xdr:colOff>
      <xdr:row>56</xdr:row>
      <xdr:rowOff>158766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3711"/>
          <a:ext cx="8382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158766</xdr:rowOff>
    </xdr:from>
    <xdr:to>
      <xdr:col>19</xdr:col>
      <xdr:colOff>177800</xdr:colOff>
      <xdr:row>57</xdr:row>
      <xdr:rowOff>133500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9966"/>
          <a:ext cx="889000" cy="14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133500</xdr:rowOff>
    </xdr:from>
    <xdr:to>
      <xdr:col>15</xdr:col>
      <xdr:colOff>50800</xdr:colOff>
      <xdr:row>57</xdr:row>
      <xdr:rowOff>146193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6150"/>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146193</xdr:rowOff>
    </xdr:from>
    <xdr:to>
      <xdr:col>10</xdr:col>
      <xdr:colOff>114300</xdr:colOff>
      <xdr:row>58</xdr:row>
      <xdr:rowOff>9398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8843"/>
          <a:ext cx="889000" cy="3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101711</xdr:rowOff>
    </xdr:from>
    <xdr:to>
      <xdr:col>24</xdr:col>
      <xdr:colOff>114300</xdr:colOff>
      <xdr:row>57</xdr:row>
      <xdr:rowOff>31861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80138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107966</xdr:rowOff>
    </xdr:from>
    <xdr:to>
      <xdr:col>20</xdr:col>
      <xdr:colOff>38100</xdr:colOff>
      <xdr:row>57</xdr:row>
      <xdr:rowOff>38116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82700</xdr:rowOff>
    </xdr:from>
    <xdr:to>
      <xdr:col>15</xdr:col>
      <xdr:colOff>101600</xdr:colOff>
      <xdr:row>58</xdr:row>
      <xdr:rowOff>12850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95393</xdr:rowOff>
    </xdr:from>
    <xdr:to>
      <xdr:col>10</xdr:col>
      <xdr:colOff>165100</xdr:colOff>
      <xdr:row>58</xdr:row>
      <xdr:rowOff>25543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16670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130048</xdr:rowOff>
    </xdr:from>
    <xdr:to>
      <xdr:col>6</xdr:col>
      <xdr:colOff>38100</xdr:colOff>
      <xdr:row>58</xdr:row>
      <xdr:rowOff>60198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51325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43825</xdr:rowOff>
    </xdr:from>
    <xdr:to>
      <xdr:col>24</xdr:col>
      <xdr:colOff>63500</xdr:colOff>
      <xdr:row>77</xdr:row>
      <xdr:rowOff>92036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45475"/>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92036</xdr:rowOff>
    </xdr:from>
    <xdr:to>
      <xdr:col>19</xdr:col>
      <xdr:colOff>177800</xdr:colOff>
      <xdr:row>77</xdr:row>
      <xdr:rowOff>103924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368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103924</xdr:rowOff>
    </xdr:from>
    <xdr:to>
      <xdr:col>15</xdr:col>
      <xdr:colOff>50800</xdr:colOff>
      <xdr:row>78</xdr:row>
      <xdr:rowOff>14953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05574"/>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156136</xdr:rowOff>
    </xdr:from>
    <xdr:to>
      <xdr:col>10</xdr:col>
      <xdr:colOff>114300</xdr:colOff>
      <xdr:row>78</xdr:row>
      <xdr:rowOff>14953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5778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164475</xdr:rowOff>
    </xdr:from>
    <xdr:to>
      <xdr:col>24</xdr:col>
      <xdr:colOff>114300</xdr:colOff>
      <xdr:row>77</xdr:row>
      <xdr:rowOff>94625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15902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4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41236</xdr:rowOff>
    </xdr:from>
    <xdr:to>
      <xdr:col>20</xdr:col>
      <xdr:colOff>38100</xdr:colOff>
      <xdr:row>77</xdr:row>
      <xdr:rowOff>142836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0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53124</xdr:rowOff>
    </xdr:from>
    <xdr:to>
      <xdr:col>15</xdr:col>
      <xdr:colOff>101600</xdr:colOff>
      <xdr:row>77</xdr:row>
      <xdr:rowOff>154724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171251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135603</xdr:rowOff>
    </xdr:from>
    <xdr:to>
      <xdr:col>10</xdr:col>
      <xdr:colOff>165100</xdr:colOff>
      <xdr:row>78</xdr:row>
      <xdr:rowOff>65753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82280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1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105336</xdr:rowOff>
    </xdr:from>
    <xdr:to>
      <xdr:col>6</xdr:col>
      <xdr:colOff>38100</xdr:colOff>
      <xdr:row>78</xdr:row>
      <xdr:rowOff>35486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52013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8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161544</xdr:rowOff>
    </xdr:from>
    <xdr:to>
      <xdr:col>24</xdr:col>
      <xdr:colOff>63500</xdr:colOff>
      <xdr:row>96</xdr:row>
      <xdr:rowOff>140932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49294"/>
          <a:ext cx="838200" cy="1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161544</xdr:rowOff>
    </xdr:from>
    <xdr:to>
      <xdr:col>19</xdr:col>
      <xdr:colOff>177800</xdr:colOff>
      <xdr:row>97</xdr:row>
      <xdr:rowOff>152248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49294"/>
          <a:ext cx="889000" cy="3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144311</xdr:rowOff>
    </xdr:from>
    <xdr:to>
      <xdr:col>15</xdr:col>
      <xdr:colOff>50800</xdr:colOff>
      <xdr:row>97</xdr:row>
      <xdr:rowOff>152248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7496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144311</xdr:rowOff>
    </xdr:from>
    <xdr:to>
      <xdr:col>10</xdr:col>
      <xdr:colOff>114300</xdr:colOff>
      <xdr:row>98</xdr:row>
      <xdr:rowOff>19875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74961"/>
          <a:ext cx="8890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90132</xdr:rowOff>
    </xdr:from>
    <xdr:to>
      <xdr:col>24</xdr:col>
      <xdr:colOff>114300</xdr:colOff>
      <xdr:row>97</xdr:row>
      <xdr:rowOff>20282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68559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110744</xdr:rowOff>
    </xdr:from>
    <xdr:to>
      <xdr:col>20</xdr:col>
      <xdr:colOff>38100</xdr:colOff>
      <xdr:row>96</xdr:row>
      <xdr:rowOff>40894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32021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9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101448</xdr:rowOff>
    </xdr:from>
    <xdr:to>
      <xdr:col>15</xdr:col>
      <xdr:colOff>101600</xdr:colOff>
      <xdr:row>98</xdr:row>
      <xdr:rowOff>31598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22725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93511</xdr:rowOff>
    </xdr:from>
    <xdr:to>
      <xdr:col>10</xdr:col>
      <xdr:colOff>165100</xdr:colOff>
      <xdr:row>98</xdr:row>
      <xdr:rowOff>23661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140525</xdr:rowOff>
    </xdr:from>
    <xdr:to>
      <xdr:col>6</xdr:col>
      <xdr:colOff>38100</xdr:colOff>
      <xdr:row>98</xdr:row>
      <xdr:rowOff>70675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7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61802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41486</xdr:rowOff>
    </xdr:from>
    <xdr:to>
      <xdr:col>55</xdr:col>
      <xdr:colOff>0</xdr:colOff>
      <xdr:row>37</xdr:row>
      <xdr:rowOff>74320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85136"/>
          <a:ext cx="8382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161135</xdr:rowOff>
    </xdr:from>
    <xdr:to>
      <xdr:col>50</xdr:col>
      <xdr:colOff>114300</xdr:colOff>
      <xdr:row>37</xdr:row>
      <xdr:rowOff>74320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647535"/>
          <a:ext cx="889000" cy="7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10225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161135</xdr:rowOff>
    </xdr:from>
    <xdr:to>
      <xdr:col>45</xdr:col>
      <xdr:colOff>177800</xdr:colOff>
      <xdr:row>37</xdr:row>
      <xdr:rowOff>139098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647535"/>
          <a:ext cx="889000" cy="8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68541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139098</xdr:rowOff>
    </xdr:from>
    <xdr:to>
      <xdr:col>41</xdr:col>
      <xdr:colOff>50800</xdr:colOff>
      <xdr:row>37</xdr:row>
      <xdr:rowOff>151953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482748"/>
          <a:ext cx="889000" cy="1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154723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162136</xdr:rowOff>
    </xdr:from>
    <xdr:to>
      <xdr:col>55</xdr:col>
      <xdr:colOff>50800</xdr:colOff>
      <xdr:row>37</xdr:row>
      <xdr:rowOff>92286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77063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23520</xdr:rowOff>
    </xdr:from>
    <xdr:to>
      <xdr:col>50</xdr:col>
      <xdr:colOff>165100</xdr:colOff>
      <xdr:row>37</xdr:row>
      <xdr:rowOff>125120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116247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110335</xdr:rowOff>
    </xdr:from>
    <xdr:to>
      <xdr:col>46</xdr:col>
      <xdr:colOff>38100</xdr:colOff>
      <xdr:row>33</xdr:row>
      <xdr:rowOff>40485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5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31612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88298</xdr:rowOff>
    </xdr:from>
    <xdr:to>
      <xdr:col>41</xdr:col>
      <xdr:colOff>101600</xdr:colOff>
      <xdr:row>38</xdr:row>
      <xdr:rowOff>18448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101153</xdr:rowOff>
    </xdr:from>
    <xdr:to>
      <xdr:col>36</xdr:col>
      <xdr:colOff>165100</xdr:colOff>
      <xdr:row>38</xdr:row>
      <xdr:rowOff>31304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48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22430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3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18123</xdr:rowOff>
    </xdr:from>
    <xdr:to>
      <xdr:col>55</xdr:col>
      <xdr:colOff>0</xdr:colOff>
      <xdr:row>54</xdr:row>
      <xdr:rowOff>37615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276423"/>
          <a:ext cx="838200" cy="1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6990</xdr:rowOff>
    </xdr:from>
    <xdr:to>
      <xdr:col>50</xdr:col>
      <xdr:colOff>114300</xdr:colOff>
      <xdr:row>54</xdr:row>
      <xdr:rowOff>18123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8750940"/>
          <a:ext cx="889000" cy="52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6990</xdr:rowOff>
    </xdr:from>
    <xdr:to>
      <xdr:col>45</xdr:col>
      <xdr:colOff>177800</xdr:colOff>
      <xdr:row>55</xdr:row>
      <xdr:rowOff>137764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750940"/>
          <a:ext cx="889000" cy="8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13657</xdr:rowOff>
    </xdr:from>
    <xdr:to>
      <xdr:col>41</xdr:col>
      <xdr:colOff>50800</xdr:colOff>
      <xdr:row>55</xdr:row>
      <xdr:rowOff>137764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443407"/>
          <a:ext cx="889000" cy="1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158265</xdr:rowOff>
    </xdr:from>
    <xdr:to>
      <xdr:col>55</xdr:col>
      <xdr:colOff>50800</xdr:colOff>
      <xdr:row>54</xdr:row>
      <xdr:rowOff>88415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9692</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138773</xdr:rowOff>
    </xdr:from>
    <xdr:to>
      <xdr:col>50</xdr:col>
      <xdr:colOff>165100</xdr:colOff>
      <xdr:row>54</xdr:row>
      <xdr:rowOff>68923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85450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00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127640</xdr:rowOff>
    </xdr:from>
    <xdr:to>
      <xdr:col>46</xdr:col>
      <xdr:colOff>38100</xdr:colOff>
      <xdr:row>51</xdr:row>
      <xdr:rowOff>57790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7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74317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475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86964</xdr:rowOff>
    </xdr:from>
    <xdr:to>
      <xdr:col>41</xdr:col>
      <xdr:colOff>101600</xdr:colOff>
      <xdr:row>56</xdr:row>
      <xdr:rowOff>17114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33641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9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134307</xdr:rowOff>
    </xdr:from>
    <xdr:to>
      <xdr:col>36</xdr:col>
      <xdr:colOff>165100</xdr:colOff>
      <xdr:row>55</xdr:row>
      <xdr:rowOff>64457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3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80984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1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90202</xdr:rowOff>
    </xdr:from>
    <xdr:to>
      <xdr:col>55</xdr:col>
      <xdr:colOff>0</xdr:colOff>
      <xdr:row>79</xdr:row>
      <xdr:rowOff>68573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63302"/>
          <a:ext cx="838200" cy="14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68573</xdr:rowOff>
    </xdr:from>
    <xdr:to>
      <xdr:col>50</xdr:col>
      <xdr:colOff>114300</xdr:colOff>
      <xdr:row>79</xdr:row>
      <xdr:rowOff>86926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13123"/>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57513</xdr:rowOff>
    </xdr:from>
    <xdr:to>
      <xdr:col>45</xdr:col>
      <xdr:colOff>177800</xdr:colOff>
      <xdr:row>79</xdr:row>
      <xdr:rowOff>86926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60206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57513</xdr:rowOff>
    </xdr:from>
    <xdr:to>
      <xdr:col>41</xdr:col>
      <xdr:colOff>50800</xdr:colOff>
      <xdr:row>79</xdr:row>
      <xdr:rowOff>92205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602063"/>
          <a:ext cx="889000" cy="3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39402</xdr:rowOff>
    </xdr:from>
    <xdr:to>
      <xdr:col>55</xdr:col>
      <xdr:colOff>50800</xdr:colOff>
      <xdr:row>78</xdr:row>
      <xdr:rowOff>141002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17829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17773</xdr:rowOff>
    </xdr:from>
    <xdr:to>
      <xdr:col>50</xdr:col>
      <xdr:colOff>165100</xdr:colOff>
      <xdr:row>79</xdr:row>
      <xdr:rowOff>119373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110500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36126</xdr:rowOff>
    </xdr:from>
    <xdr:to>
      <xdr:col>46</xdr:col>
      <xdr:colOff>38100</xdr:colOff>
      <xdr:row>79</xdr:row>
      <xdr:rowOff>137726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128853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7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6713</xdr:rowOff>
    </xdr:from>
    <xdr:to>
      <xdr:col>41</xdr:col>
      <xdr:colOff>101600</xdr:colOff>
      <xdr:row>79</xdr:row>
      <xdr:rowOff>108313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99440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41405</xdr:rowOff>
    </xdr:from>
    <xdr:to>
      <xdr:col>36</xdr:col>
      <xdr:colOff>165100</xdr:colOff>
      <xdr:row>79</xdr:row>
      <xdr:rowOff>143005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134132</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7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22684</xdr:rowOff>
    </xdr:from>
    <xdr:to>
      <xdr:col>54</xdr:col>
      <xdr:colOff>189865</xdr:colOff>
      <xdr:row>98</xdr:row>
      <xdr:rowOff>60979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967534"/>
          <a:ext cx="1270" cy="895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64806</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60979</xdr:rowOff>
    </xdr:from>
    <xdr:to>
      <xdr:col>55</xdr:col>
      <xdr:colOff>88900</xdr:colOff>
      <xdr:row>98</xdr:row>
      <xdr:rowOff>60979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140811</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742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22684</xdr:rowOff>
    </xdr:from>
    <xdr:to>
      <xdr:col>55</xdr:col>
      <xdr:colOff>88900</xdr:colOff>
      <xdr:row>93</xdr:row>
      <xdr:rowOff>22684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96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95965</xdr:rowOff>
    </xdr:from>
    <xdr:to>
      <xdr:col>55</xdr:col>
      <xdr:colOff>0</xdr:colOff>
      <xdr:row>93</xdr:row>
      <xdr:rowOff>169418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040815"/>
          <a:ext cx="838200" cy="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39090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9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60663</xdr:rowOff>
    </xdr:from>
    <xdr:to>
      <xdr:col>55</xdr:col>
      <xdr:colOff>50800</xdr:colOff>
      <xdr:row>96</xdr:row>
      <xdr:rowOff>162263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39253</xdr:rowOff>
    </xdr:from>
    <xdr:to>
      <xdr:col>50</xdr:col>
      <xdr:colOff>114300</xdr:colOff>
      <xdr:row>93</xdr:row>
      <xdr:rowOff>95965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5469753"/>
          <a:ext cx="889000" cy="5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78485</xdr:rowOff>
    </xdr:from>
    <xdr:to>
      <xdr:col>50</xdr:col>
      <xdr:colOff>165100</xdr:colOff>
      <xdr:row>97</xdr:row>
      <xdr:rowOff>8635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3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171212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39253</xdr:rowOff>
    </xdr:from>
    <xdr:to>
      <xdr:col>45</xdr:col>
      <xdr:colOff>177800</xdr:colOff>
      <xdr:row>95</xdr:row>
      <xdr:rowOff>16686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5469753"/>
          <a:ext cx="889000" cy="8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35782</xdr:rowOff>
    </xdr:from>
    <xdr:to>
      <xdr:col>46</xdr:col>
      <xdr:colOff>38100</xdr:colOff>
      <xdr:row>96</xdr:row>
      <xdr:rowOff>137382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128509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16686</xdr:rowOff>
    </xdr:from>
    <xdr:to>
      <xdr:col>41</xdr:col>
      <xdr:colOff>50800</xdr:colOff>
      <xdr:row>96</xdr:row>
      <xdr:rowOff>133756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304436"/>
          <a:ext cx="889000" cy="28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37565</xdr:rowOff>
    </xdr:from>
    <xdr:to>
      <xdr:col>41</xdr:col>
      <xdr:colOff>101600</xdr:colOff>
      <xdr:row>96</xdr:row>
      <xdr:rowOff>139165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130292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8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83798</xdr:rowOff>
    </xdr:from>
    <xdr:to>
      <xdr:col>36</xdr:col>
      <xdr:colOff>165100</xdr:colOff>
      <xdr:row>97</xdr:row>
      <xdr:rowOff>13948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3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118618</xdr:rowOff>
    </xdr:from>
    <xdr:to>
      <xdr:col>55</xdr:col>
      <xdr:colOff>50800</xdr:colOff>
      <xdr:row>94</xdr:row>
      <xdr:rowOff>48768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141495</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45165</xdr:rowOff>
    </xdr:from>
    <xdr:to>
      <xdr:col>50</xdr:col>
      <xdr:colOff>165100</xdr:colOff>
      <xdr:row>93</xdr:row>
      <xdr:rowOff>146765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59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163292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7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159903</xdr:rowOff>
    </xdr:from>
    <xdr:to>
      <xdr:col>46</xdr:col>
      <xdr:colOff>38100</xdr:colOff>
      <xdr:row>90</xdr:row>
      <xdr:rowOff>90053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4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88</xdr:row>
      <xdr:rowOff>106580</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50795" y="151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137336</xdr:rowOff>
    </xdr:from>
    <xdr:to>
      <xdr:col>41</xdr:col>
      <xdr:colOff>101600</xdr:colOff>
      <xdr:row>95</xdr:row>
      <xdr:rowOff>67486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2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84013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0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82956</xdr:rowOff>
    </xdr:from>
    <xdr:to>
      <xdr:col>36</xdr:col>
      <xdr:colOff>165100</xdr:colOff>
      <xdr:row>97</xdr:row>
      <xdr:rowOff>13106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29633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163520</xdr:rowOff>
    </xdr:from>
    <xdr:to>
      <xdr:col>85</xdr:col>
      <xdr:colOff>127000</xdr:colOff>
      <xdr:row>38</xdr:row>
      <xdr:rowOff>131379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507170"/>
          <a:ext cx="8382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130556</xdr:rowOff>
    </xdr:from>
    <xdr:to>
      <xdr:col>81</xdr:col>
      <xdr:colOff>50800</xdr:colOff>
      <xdr:row>38</xdr:row>
      <xdr:rowOff>131379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64565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5969</xdr:rowOff>
    </xdr:from>
    <xdr:to>
      <xdr:col>76</xdr:col>
      <xdr:colOff>114300</xdr:colOff>
      <xdr:row>38</xdr:row>
      <xdr:rowOff>130556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21069"/>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51506</xdr:rowOff>
    </xdr:from>
    <xdr:to>
      <xdr:col>71</xdr:col>
      <xdr:colOff>177800</xdr:colOff>
      <xdr:row>38</xdr:row>
      <xdr:rowOff>5969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395156"/>
          <a:ext cx="8890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112720</xdr:rowOff>
    </xdr:from>
    <xdr:to>
      <xdr:col>85</xdr:col>
      <xdr:colOff>177800</xdr:colOff>
      <xdr:row>38</xdr:row>
      <xdr:rowOff>42870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4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91147</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3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80579</xdr:rowOff>
    </xdr:from>
    <xdr:to>
      <xdr:col>81</xdr:col>
      <xdr:colOff>101600</xdr:colOff>
      <xdr:row>39</xdr:row>
      <xdr:rowOff>10729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1856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2017" y="6688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79756</xdr:rowOff>
    </xdr:from>
    <xdr:to>
      <xdr:col>76</xdr:col>
      <xdr:colOff>165100</xdr:colOff>
      <xdr:row>39</xdr:row>
      <xdr:rowOff>9906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1033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126619</xdr:rowOff>
    </xdr:from>
    <xdr:to>
      <xdr:col>72</xdr:col>
      <xdr:colOff>38100</xdr:colOff>
      <xdr:row>38</xdr:row>
      <xdr:rowOff>56769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47896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706</xdr:rowOff>
    </xdr:from>
    <xdr:to>
      <xdr:col>67</xdr:col>
      <xdr:colOff>101600</xdr:colOff>
      <xdr:row>37</xdr:row>
      <xdr:rowOff>102306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3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118833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11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1524</xdr:rowOff>
    </xdr:from>
    <xdr:to>
      <xdr:col>85</xdr:col>
      <xdr:colOff>127000</xdr:colOff>
      <xdr:row>74</xdr:row>
      <xdr:rowOff>55550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2688824"/>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55550</xdr:rowOff>
    </xdr:from>
    <xdr:to>
      <xdr:col>81</xdr:col>
      <xdr:colOff>50800</xdr:colOff>
      <xdr:row>74</xdr:row>
      <xdr:rowOff>61646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742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35801</xdr:rowOff>
    </xdr:from>
    <xdr:to>
      <xdr:col>76</xdr:col>
      <xdr:colOff>114300</xdr:colOff>
      <xdr:row>74</xdr:row>
      <xdr:rowOff>61646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723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2616</xdr:rowOff>
    </xdr:from>
    <xdr:to>
      <xdr:col>71</xdr:col>
      <xdr:colOff>177800</xdr:colOff>
      <xdr:row>74</xdr:row>
      <xdr:rowOff>35801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68991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122174</xdr:rowOff>
    </xdr:from>
    <xdr:to>
      <xdr:col>85</xdr:col>
      <xdr:colOff>177800</xdr:colOff>
      <xdr:row>74</xdr:row>
      <xdr:rowOff>52324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145051</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8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4750</xdr:rowOff>
    </xdr:from>
    <xdr:to>
      <xdr:col>81</xdr:col>
      <xdr:colOff>101600</xdr:colOff>
      <xdr:row>74</xdr:row>
      <xdr:rowOff>106350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6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122877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4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10846</xdr:rowOff>
    </xdr:from>
    <xdr:to>
      <xdr:col>76</xdr:col>
      <xdr:colOff>165100</xdr:colOff>
      <xdr:row>74</xdr:row>
      <xdr:rowOff>112446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6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128973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4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156451</xdr:rowOff>
    </xdr:from>
    <xdr:to>
      <xdr:col>72</xdr:col>
      <xdr:colOff>38100</xdr:colOff>
      <xdr:row>74</xdr:row>
      <xdr:rowOff>86601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103128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4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123266</xdr:rowOff>
    </xdr:from>
    <xdr:to>
      <xdr:col>67</xdr:col>
      <xdr:colOff>101600</xdr:colOff>
      <xdr:row>74</xdr:row>
      <xdr:rowOff>53416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6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69943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41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97155</xdr:rowOff>
    </xdr:from>
    <xdr:to>
      <xdr:col>85</xdr:col>
      <xdr:colOff>127000</xdr:colOff>
      <xdr:row>95</xdr:row>
      <xdr:rowOff>127685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384905"/>
          <a:ext cx="838200" cy="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97155</xdr:rowOff>
    </xdr:from>
    <xdr:to>
      <xdr:col>81</xdr:col>
      <xdr:colOff>50800</xdr:colOff>
      <xdr:row>96</xdr:row>
      <xdr:rowOff>81801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384905"/>
          <a:ext cx="889000" cy="15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81801</xdr:rowOff>
    </xdr:from>
    <xdr:to>
      <xdr:col>76</xdr:col>
      <xdr:colOff>114300</xdr:colOff>
      <xdr:row>96</xdr:row>
      <xdr:rowOff>165621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541001"/>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159097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165621</xdr:rowOff>
    </xdr:from>
    <xdr:to>
      <xdr:col>71</xdr:col>
      <xdr:colOff>177800</xdr:colOff>
      <xdr:row>97</xdr:row>
      <xdr:rowOff>93511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624821"/>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76885</xdr:rowOff>
    </xdr:from>
    <xdr:to>
      <xdr:col>85</xdr:col>
      <xdr:colOff>177800</xdr:colOff>
      <xdr:row>96</xdr:row>
      <xdr:rowOff>7035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3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99762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46355</xdr:rowOff>
    </xdr:from>
    <xdr:to>
      <xdr:col>81</xdr:col>
      <xdr:colOff>101600</xdr:colOff>
      <xdr:row>95</xdr:row>
      <xdr:rowOff>147955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164482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1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31001</xdr:rowOff>
    </xdr:from>
    <xdr:to>
      <xdr:col>76</xdr:col>
      <xdr:colOff>165100</xdr:colOff>
      <xdr:row>96</xdr:row>
      <xdr:rowOff>132601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149128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2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114821</xdr:rowOff>
    </xdr:from>
    <xdr:to>
      <xdr:col>72</xdr:col>
      <xdr:colOff>38100</xdr:colOff>
      <xdr:row>97</xdr:row>
      <xdr:rowOff>44971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5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61498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3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42711</xdr:rowOff>
    </xdr:from>
    <xdr:to>
      <xdr:col>67</xdr:col>
      <xdr:colOff>101600</xdr:colOff>
      <xdr:row>97</xdr:row>
      <xdr:rowOff>144311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160838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109334</xdr:rowOff>
    </xdr:from>
    <xdr:to>
      <xdr:col>116</xdr:col>
      <xdr:colOff>63500</xdr:colOff>
      <xdr:row>56</xdr:row>
      <xdr:rowOff>115430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71053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9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111011</xdr:rowOff>
    </xdr:from>
    <xdr:to>
      <xdr:col>111</xdr:col>
      <xdr:colOff>177800</xdr:colOff>
      <xdr:row>56</xdr:row>
      <xdr:rowOff>115430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712211"/>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111011</xdr:rowOff>
    </xdr:from>
    <xdr:to>
      <xdr:col>107</xdr:col>
      <xdr:colOff>50800</xdr:colOff>
      <xdr:row>56</xdr:row>
      <xdr:rowOff>116763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712211"/>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116040</xdr:rowOff>
    </xdr:from>
    <xdr:to>
      <xdr:col>102</xdr:col>
      <xdr:colOff>114300</xdr:colOff>
      <xdr:row>56</xdr:row>
      <xdr:rowOff>116763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717240"/>
          <a:ext cx="889000" cy="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58534</xdr:rowOff>
    </xdr:from>
    <xdr:to>
      <xdr:col>116</xdr:col>
      <xdr:colOff>114300</xdr:colOff>
      <xdr:row>56</xdr:row>
      <xdr:rowOff>160134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81411</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51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64630</xdr:rowOff>
    </xdr:from>
    <xdr:to>
      <xdr:col>112</xdr:col>
      <xdr:colOff>38100</xdr:colOff>
      <xdr:row>56</xdr:row>
      <xdr:rowOff>166230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11307</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60211</xdr:rowOff>
    </xdr:from>
    <xdr:to>
      <xdr:col>107</xdr:col>
      <xdr:colOff>101600</xdr:colOff>
      <xdr:row>56</xdr:row>
      <xdr:rowOff>161811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6888</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4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65963</xdr:rowOff>
    </xdr:from>
    <xdr:to>
      <xdr:col>102</xdr:col>
      <xdr:colOff>165100</xdr:colOff>
      <xdr:row>56</xdr:row>
      <xdr:rowOff>167563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12640</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65240</xdr:rowOff>
    </xdr:from>
    <xdr:to>
      <xdr:col>98</xdr:col>
      <xdr:colOff>38100</xdr:colOff>
      <xdr:row>56</xdr:row>
      <xdr:rowOff>166840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11917</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44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84150</xdr:rowOff>
    </xdr:from>
    <xdr:to>
      <xdr:col>116</xdr:col>
      <xdr:colOff>63500</xdr:colOff>
      <xdr:row>75</xdr:row>
      <xdr:rowOff>91961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42900"/>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88741</xdr:rowOff>
    </xdr:from>
    <xdr:to>
      <xdr:col>111</xdr:col>
      <xdr:colOff>177800</xdr:colOff>
      <xdr:row>75</xdr:row>
      <xdr:rowOff>91961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947491"/>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88741</xdr:rowOff>
    </xdr:from>
    <xdr:to>
      <xdr:col>107</xdr:col>
      <xdr:colOff>50800</xdr:colOff>
      <xdr:row>75</xdr:row>
      <xdr:rowOff>105239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47491"/>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105239</xdr:rowOff>
    </xdr:from>
    <xdr:to>
      <xdr:col>102</xdr:col>
      <xdr:colOff>114300</xdr:colOff>
      <xdr:row>75</xdr:row>
      <xdr:rowOff>108991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63989"/>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33350</xdr:rowOff>
    </xdr:from>
    <xdr:to>
      <xdr:col>116</xdr:col>
      <xdr:colOff>114300</xdr:colOff>
      <xdr:row>75</xdr:row>
      <xdr:rowOff>134950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56227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4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41161</xdr:rowOff>
    </xdr:from>
    <xdr:to>
      <xdr:col>112</xdr:col>
      <xdr:colOff>38100</xdr:colOff>
      <xdr:row>75</xdr:row>
      <xdr:rowOff>142761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159288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37941</xdr:rowOff>
    </xdr:from>
    <xdr:to>
      <xdr:col>107</xdr:col>
      <xdr:colOff>101600</xdr:colOff>
      <xdr:row>75</xdr:row>
      <xdr:rowOff>139541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156068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54439</xdr:rowOff>
    </xdr:from>
    <xdr:to>
      <xdr:col>102</xdr:col>
      <xdr:colOff>165100</xdr:colOff>
      <xdr:row>75</xdr:row>
      <xdr:rowOff>156039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58191</xdr:rowOff>
    </xdr:from>
    <xdr:to>
      <xdr:col>98</xdr:col>
      <xdr:colOff>38100</xdr:colOff>
      <xdr:row>75</xdr:row>
      <xdr:rowOff>159792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69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4868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類似団体内平均と比較して、特に高い水準にある経費は普通建設事業費、貸付金、積立金である。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年度の普通建設事業費は、住民一人当たり１１</a:t>
          </a:r>
          <a:r>
            <a:rPr kumimoji="1" lang="ja-JP" altLang="en-US" sz="1100">
              <a:solidFill>
                <a:schemeClr val="dk1"/>
              </a:solidFill>
              <a:effectLst/>
              <a:latin typeface="+mn-lt"/>
              <a:ea typeface="+mn-ea"/>
              <a:cs typeface="+mn-cs"/>
            </a:rPr>
            <a:t>３，３９７</a:t>
          </a:r>
          <a:r>
            <a:rPr kumimoji="1" lang="ja-JP" altLang="ja-JP" sz="1100">
              <a:solidFill>
                <a:schemeClr val="dk1"/>
              </a:solidFill>
              <a:effectLst/>
              <a:latin typeface="+mn-lt"/>
              <a:ea typeface="+mn-ea"/>
              <a:cs typeface="+mn-cs"/>
            </a:rPr>
            <a:t>円で、類似団体内平均の約１．７倍となっている。これは、大竹駅周辺整備事業や</a:t>
          </a:r>
          <a:r>
            <a:rPr kumimoji="1" lang="ja-JP" altLang="en-US" sz="1100">
              <a:solidFill>
                <a:schemeClr val="dk1"/>
              </a:solidFill>
              <a:effectLst/>
              <a:latin typeface="+mn-lt"/>
              <a:ea typeface="+mn-ea"/>
              <a:cs typeface="+mn-cs"/>
            </a:rPr>
            <a:t>船舶建造</a:t>
          </a:r>
          <a:r>
            <a:rPr kumimoji="1" lang="ja-JP" altLang="ja-JP" sz="1100">
              <a:solidFill>
                <a:schemeClr val="dk1"/>
              </a:solidFill>
              <a:effectLst/>
              <a:latin typeface="+mn-lt"/>
              <a:ea typeface="+mn-ea"/>
              <a:cs typeface="+mn-cs"/>
            </a:rPr>
            <a:t>事業を実施したためである。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年度の貸付金は、住民一人当たり１１，</a:t>
          </a:r>
          <a:r>
            <a:rPr kumimoji="1" lang="ja-JP" altLang="en-US" sz="1100">
              <a:solidFill>
                <a:schemeClr val="dk1"/>
              </a:solidFill>
              <a:effectLst/>
              <a:latin typeface="+mn-lt"/>
              <a:ea typeface="+mn-ea"/>
              <a:cs typeface="+mn-cs"/>
            </a:rPr>
            <a:t>７９７</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２．３</a:t>
          </a:r>
          <a:r>
            <a:rPr kumimoji="1" lang="ja-JP" altLang="ja-JP" sz="1100">
              <a:solidFill>
                <a:schemeClr val="dk1"/>
              </a:solidFill>
              <a:effectLst/>
              <a:latin typeface="+mn-lt"/>
              <a:ea typeface="+mn-ea"/>
              <a:cs typeface="+mn-cs"/>
            </a:rPr>
            <a:t>倍となっている。これは、中小企業の経営安定支援のため毎年度中小企業融資預託を実施しているためである。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年度の積立金は、住民一人当たり４</a:t>
          </a:r>
          <a:r>
            <a:rPr kumimoji="1" lang="ja-JP" altLang="en-US" sz="1100">
              <a:solidFill>
                <a:schemeClr val="dk1"/>
              </a:solidFill>
              <a:effectLst/>
              <a:latin typeface="+mn-lt"/>
              <a:ea typeface="+mn-ea"/>
              <a:cs typeface="+mn-cs"/>
            </a:rPr>
            <a:t>７，４４６</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宮島ボートレース事業配分金とふるさと納税寄付金</a:t>
          </a:r>
          <a:r>
            <a:rPr kumimoji="1" lang="ja-JP" altLang="ja-JP" sz="1100">
              <a:solidFill>
                <a:schemeClr val="dk1"/>
              </a:solidFill>
              <a:effectLst/>
              <a:latin typeface="+mn-lt"/>
              <a:ea typeface="+mn-ea"/>
              <a:cs typeface="+mn-cs"/>
            </a:rPr>
            <a:t>を地方創生事業基金に積立てたためである。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大規模建設事業が今後も見込まれる中、国庫補助金等の財源を有効に活用し、地方債残高が大きく増えることがないように努めつつ、将来的に安定してまちづくりを行える財政の枠組みを保っていく。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26,064
25,673
78.66
17,396,171
16,635,373
118,968
7,704,492
22,825,819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6350</xdr:rowOff>
    </xdr:from>
    <xdr:to>
      <xdr:col>24</xdr:col>
      <xdr:colOff>63500</xdr:colOff>
      <xdr:row>31</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21300"/>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254</xdr:rowOff>
    </xdr:from>
    <xdr:to>
      <xdr:col>19</xdr:col>
      <xdr:colOff>177800</xdr:colOff>
      <xdr:row>31</xdr:row>
      <xdr:rowOff>6350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152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254</xdr:rowOff>
    </xdr:from>
    <xdr:to>
      <xdr:col>15</xdr:col>
      <xdr:colOff>50800</xdr:colOff>
      <xdr:row>31</xdr:row>
      <xdr:rowOff>41402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15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41402</xdr:rowOff>
    </xdr:from>
    <xdr:to>
      <xdr:col>10</xdr:col>
      <xdr:colOff>114300</xdr:colOff>
      <xdr:row>31</xdr:row>
      <xdr:rowOff>79502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5635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24511</xdr:rowOff>
    </xdr:from>
    <xdr:to>
      <xdr:col>24</xdr:col>
      <xdr:colOff>114300</xdr:colOff>
      <xdr:row>31</xdr:row>
      <xdr:rowOff>126111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47388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127000</xdr:rowOff>
    </xdr:from>
    <xdr:to>
      <xdr:col>20</xdr:col>
      <xdr:colOff>38100</xdr:colOff>
      <xdr:row>31</xdr:row>
      <xdr:rowOff>57150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73677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120904</xdr:rowOff>
    </xdr:from>
    <xdr:to>
      <xdr:col>15</xdr:col>
      <xdr:colOff>101600</xdr:colOff>
      <xdr:row>31</xdr:row>
      <xdr:rowOff>51054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67581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162052</xdr:rowOff>
    </xdr:from>
    <xdr:to>
      <xdr:col>10</xdr:col>
      <xdr:colOff>165100</xdr:colOff>
      <xdr:row>31</xdr:row>
      <xdr:rowOff>92202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108729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28702</xdr:rowOff>
    </xdr:from>
    <xdr:to>
      <xdr:col>6</xdr:col>
      <xdr:colOff>38100</xdr:colOff>
      <xdr:row>31</xdr:row>
      <xdr:rowOff>130302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146829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133614</xdr:rowOff>
    </xdr:from>
    <xdr:to>
      <xdr:col>24</xdr:col>
      <xdr:colOff>63500</xdr:colOff>
      <xdr:row>55</xdr:row>
      <xdr:rowOff>141533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63364"/>
          <a:ext cx="838200" cy="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159679</xdr:rowOff>
    </xdr:from>
    <xdr:to>
      <xdr:col>19</xdr:col>
      <xdr:colOff>177800</xdr:colOff>
      <xdr:row>55</xdr:row>
      <xdr:rowOff>133614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03629"/>
          <a:ext cx="889000" cy="65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159679</xdr:rowOff>
    </xdr:from>
    <xdr:to>
      <xdr:col>15</xdr:col>
      <xdr:colOff>50800</xdr:colOff>
      <xdr:row>56</xdr:row>
      <xdr:rowOff>100952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03629"/>
          <a:ext cx="889000" cy="79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100952</xdr:rowOff>
    </xdr:from>
    <xdr:to>
      <xdr:col>10</xdr:col>
      <xdr:colOff>114300</xdr:colOff>
      <xdr:row>57</xdr:row>
      <xdr:rowOff>26392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2152"/>
          <a:ext cx="889000" cy="9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90733</xdr:rowOff>
    </xdr:from>
    <xdr:to>
      <xdr:col>24</xdr:col>
      <xdr:colOff>114300</xdr:colOff>
      <xdr:row>56</xdr:row>
      <xdr:rowOff>20883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113610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7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82814</xdr:rowOff>
    </xdr:from>
    <xdr:to>
      <xdr:col>20</xdr:col>
      <xdr:colOff>38100</xdr:colOff>
      <xdr:row>56</xdr:row>
      <xdr:rowOff>12964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1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29491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8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108879</xdr:rowOff>
    </xdr:from>
    <xdr:to>
      <xdr:col>15</xdr:col>
      <xdr:colOff>101600</xdr:colOff>
      <xdr:row>52</xdr:row>
      <xdr:rowOff>39029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5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55556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2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50152</xdr:rowOff>
    </xdr:from>
    <xdr:to>
      <xdr:col>10</xdr:col>
      <xdr:colOff>165100</xdr:colOff>
      <xdr:row>56</xdr:row>
      <xdr:rowOff>151752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168279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2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147042</xdr:rowOff>
    </xdr:from>
    <xdr:to>
      <xdr:col>6</xdr:col>
      <xdr:colOff>38100</xdr:colOff>
      <xdr:row>57</xdr:row>
      <xdr:rowOff>77192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68319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10019</xdr:rowOff>
    </xdr:from>
    <xdr:to>
      <xdr:col>24</xdr:col>
      <xdr:colOff>63500</xdr:colOff>
      <xdr:row>75</xdr:row>
      <xdr:rowOff>170256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25869"/>
          <a:ext cx="838200" cy="5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10019</xdr:rowOff>
    </xdr:from>
    <xdr:to>
      <xdr:col>19</xdr:col>
      <xdr:colOff>177800</xdr:colOff>
      <xdr:row>74</xdr:row>
      <xdr:rowOff>117526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25869"/>
          <a:ext cx="889000" cy="2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117526</xdr:rowOff>
    </xdr:from>
    <xdr:to>
      <xdr:col>15</xdr:col>
      <xdr:colOff>50800</xdr:colOff>
      <xdr:row>76</xdr:row>
      <xdr:rowOff>116982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04826"/>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116982</xdr:rowOff>
    </xdr:from>
    <xdr:to>
      <xdr:col>10</xdr:col>
      <xdr:colOff>114300</xdr:colOff>
      <xdr:row>76</xdr:row>
      <xdr:rowOff>162190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7182"/>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119456</xdr:rowOff>
    </xdr:from>
    <xdr:to>
      <xdr:col>24</xdr:col>
      <xdr:colOff>114300</xdr:colOff>
      <xdr:row>76</xdr:row>
      <xdr:rowOff>49606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142333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2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130669</xdr:rowOff>
    </xdr:from>
    <xdr:to>
      <xdr:col>20</xdr:col>
      <xdr:colOff>38100</xdr:colOff>
      <xdr:row>73</xdr:row>
      <xdr:rowOff>60819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77346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66726</xdr:rowOff>
    </xdr:from>
    <xdr:to>
      <xdr:col>15</xdr:col>
      <xdr:colOff>101600</xdr:colOff>
      <xdr:row>74</xdr:row>
      <xdr:rowOff>168326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13403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2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66182</xdr:rowOff>
    </xdr:from>
    <xdr:to>
      <xdr:col>10</xdr:col>
      <xdr:colOff>165100</xdr:colOff>
      <xdr:row>76</xdr:row>
      <xdr:rowOff>167782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12858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7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111390</xdr:rowOff>
    </xdr:from>
    <xdr:to>
      <xdr:col>6</xdr:col>
      <xdr:colOff>38100</xdr:colOff>
      <xdr:row>77</xdr:row>
      <xdr:rowOff>41540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58067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16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99161</xdr:rowOff>
    </xdr:from>
    <xdr:to>
      <xdr:col>24</xdr:col>
      <xdr:colOff>63500</xdr:colOff>
      <xdr:row>98</xdr:row>
      <xdr:rowOff>115991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1261"/>
          <a:ext cx="838200" cy="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99161</xdr:rowOff>
    </xdr:from>
    <xdr:to>
      <xdr:col>19</xdr:col>
      <xdr:colOff>177800</xdr:colOff>
      <xdr:row>98</xdr:row>
      <xdr:rowOff>145284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1261"/>
          <a:ext cx="889000" cy="4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36057</xdr:rowOff>
    </xdr:from>
    <xdr:to>
      <xdr:col>15</xdr:col>
      <xdr:colOff>50800</xdr:colOff>
      <xdr:row>98</xdr:row>
      <xdr:rowOff>145284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38157"/>
          <a:ext cx="889000" cy="10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134235</xdr:rowOff>
    </xdr:from>
    <xdr:to>
      <xdr:col>10</xdr:col>
      <xdr:colOff>114300</xdr:colOff>
      <xdr:row>98</xdr:row>
      <xdr:rowOff>36057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21985"/>
          <a:ext cx="889000" cy="41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65191</xdr:rowOff>
    </xdr:from>
    <xdr:to>
      <xdr:col>24</xdr:col>
      <xdr:colOff>114300</xdr:colOff>
      <xdr:row>98</xdr:row>
      <xdr:rowOff>166791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43618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48361</xdr:rowOff>
    </xdr:from>
    <xdr:to>
      <xdr:col>20</xdr:col>
      <xdr:colOff>38100</xdr:colOff>
      <xdr:row>98</xdr:row>
      <xdr:rowOff>149961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141088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94484</xdr:rowOff>
    </xdr:from>
    <xdr:to>
      <xdr:col>15</xdr:col>
      <xdr:colOff>101600</xdr:colOff>
      <xdr:row>99</xdr:row>
      <xdr:rowOff>24634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15761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156707</xdr:rowOff>
    </xdr:from>
    <xdr:to>
      <xdr:col>10</xdr:col>
      <xdr:colOff>165100</xdr:colOff>
      <xdr:row>98</xdr:row>
      <xdr:rowOff>86857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103384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6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83435</xdr:rowOff>
    </xdr:from>
    <xdr:to>
      <xdr:col>6</xdr:col>
      <xdr:colOff>38100</xdr:colOff>
      <xdr:row>96</xdr:row>
      <xdr:rowOff>13585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30112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4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138394</xdr:rowOff>
    </xdr:from>
    <xdr:to>
      <xdr:col>55</xdr:col>
      <xdr:colOff>0</xdr:colOff>
      <xdr:row>30</xdr:row>
      <xdr:rowOff>154069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281894"/>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131862</xdr:rowOff>
    </xdr:from>
    <xdr:to>
      <xdr:col>50</xdr:col>
      <xdr:colOff>114300</xdr:colOff>
      <xdr:row>30</xdr:row>
      <xdr:rowOff>154069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27536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131862</xdr:rowOff>
    </xdr:from>
    <xdr:to>
      <xdr:col>45</xdr:col>
      <xdr:colOff>177800</xdr:colOff>
      <xdr:row>30</xdr:row>
      <xdr:rowOff>138720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52753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138720</xdr:rowOff>
    </xdr:from>
    <xdr:to>
      <xdr:col>41</xdr:col>
      <xdr:colOff>50800</xdr:colOff>
      <xdr:row>30</xdr:row>
      <xdr:rowOff>163866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2822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87594</xdr:rowOff>
    </xdr:from>
    <xdr:to>
      <xdr:col>55</xdr:col>
      <xdr:colOff>50800</xdr:colOff>
      <xdr:row>31</xdr:row>
      <xdr:rowOff>17744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2521</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14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103269</xdr:rowOff>
    </xdr:from>
    <xdr:to>
      <xdr:col>50</xdr:col>
      <xdr:colOff>165100</xdr:colOff>
      <xdr:row>31</xdr:row>
      <xdr:rowOff>33419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2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49946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02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81062</xdr:rowOff>
    </xdr:from>
    <xdr:to>
      <xdr:col>46</xdr:col>
      <xdr:colOff>38100</xdr:colOff>
      <xdr:row>31</xdr:row>
      <xdr:rowOff>11212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27739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4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87920</xdr:rowOff>
    </xdr:from>
    <xdr:to>
      <xdr:col>41</xdr:col>
      <xdr:colOff>101600</xdr:colOff>
      <xdr:row>31</xdr:row>
      <xdr:rowOff>18070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34597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0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113066</xdr:rowOff>
    </xdr:from>
    <xdr:to>
      <xdr:col>36</xdr:col>
      <xdr:colOff>165100</xdr:colOff>
      <xdr:row>31</xdr:row>
      <xdr:rowOff>43216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2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59743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03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1512</xdr:rowOff>
    </xdr:from>
    <xdr:to>
      <xdr:col>55</xdr:col>
      <xdr:colOff>0</xdr:colOff>
      <xdr:row>58</xdr:row>
      <xdr:rowOff>52242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45612"/>
          <a:ext cx="8382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161703</xdr:rowOff>
    </xdr:from>
    <xdr:to>
      <xdr:col>50</xdr:col>
      <xdr:colOff>114300</xdr:colOff>
      <xdr:row>58</xdr:row>
      <xdr:rowOff>1512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762903"/>
          <a:ext cx="889000" cy="1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161703</xdr:rowOff>
    </xdr:from>
    <xdr:to>
      <xdr:col>45</xdr:col>
      <xdr:colOff>177800</xdr:colOff>
      <xdr:row>58</xdr:row>
      <xdr:rowOff>23800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762903"/>
          <a:ext cx="889000" cy="20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23800</xdr:rowOff>
    </xdr:from>
    <xdr:to>
      <xdr:col>41</xdr:col>
      <xdr:colOff>50800</xdr:colOff>
      <xdr:row>58</xdr:row>
      <xdr:rowOff>40563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67900"/>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1442</xdr:rowOff>
    </xdr:from>
    <xdr:to>
      <xdr:col>55</xdr:col>
      <xdr:colOff>50800</xdr:colOff>
      <xdr:row>58</xdr:row>
      <xdr:rowOff>103042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151319</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2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122162</xdr:rowOff>
    </xdr:from>
    <xdr:to>
      <xdr:col>50</xdr:col>
      <xdr:colOff>165100</xdr:colOff>
      <xdr:row>58</xdr:row>
      <xdr:rowOff>52312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43439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9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110903</xdr:rowOff>
    </xdr:from>
    <xdr:to>
      <xdr:col>46</xdr:col>
      <xdr:colOff>38100</xdr:colOff>
      <xdr:row>57</xdr:row>
      <xdr:rowOff>41053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32180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144450</xdr:rowOff>
    </xdr:from>
    <xdr:to>
      <xdr:col>41</xdr:col>
      <xdr:colOff>101600</xdr:colOff>
      <xdr:row>58</xdr:row>
      <xdr:rowOff>74600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65727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161213</xdr:rowOff>
    </xdr:from>
    <xdr:to>
      <xdr:col>36</xdr:col>
      <xdr:colOff>165100</xdr:colOff>
      <xdr:row>58</xdr:row>
      <xdr:rowOff>91363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3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82490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2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56558</xdr:rowOff>
    </xdr:from>
    <xdr:to>
      <xdr:col>55</xdr:col>
      <xdr:colOff>0</xdr:colOff>
      <xdr:row>76</xdr:row>
      <xdr:rowOff>82573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086758"/>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32189</xdr:rowOff>
    </xdr:from>
    <xdr:to>
      <xdr:col>50</xdr:col>
      <xdr:colOff>114300</xdr:colOff>
      <xdr:row>76</xdr:row>
      <xdr:rowOff>56558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62389"/>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32189</xdr:rowOff>
    </xdr:from>
    <xdr:to>
      <xdr:col>45</xdr:col>
      <xdr:colOff>177800</xdr:colOff>
      <xdr:row>77</xdr:row>
      <xdr:rowOff>142306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062389"/>
          <a:ext cx="889000" cy="28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89957</xdr:rowOff>
    </xdr:from>
    <xdr:to>
      <xdr:col>41</xdr:col>
      <xdr:colOff>50800</xdr:colOff>
      <xdr:row>77</xdr:row>
      <xdr:rowOff>142306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29160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31773</xdr:rowOff>
    </xdr:from>
    <xdr:to>
      <xdr:col>55</xdr:col>
      <xdr:colOff>50800</xdr:colOff>
      <xdr:row>76</xdr:row>
      <xdr:rowOff>133373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6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10200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0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5758</xdr:rowOff>
    </xdr:from>
    <xdr:to>
      <xdr:col>50</xdr:col>
      <xdr:colOff>165100</xdr:colOff>
      <xdr:row>76</xdr:row>
      <xdr:rowOff>107358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152839</xdr:rowOff>
    </xdr:from>
    <xdr:to>
      <xdr:col>46</xdr:col>
      <xdr:colOff>38100</xdr:colOff>
      <xdr:row>76</xdr:row>
      <xdr:rowOff>82989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74116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0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91506</xdr:rowOff>
    </xdr:from>
    <xdr:to>
      <xdr:col>41</xdr:col>
      <xdr:colOff>101600</xdr:colOff>
      <xdr:row>78</xdr:row>
      <xdr:rowOff>21656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12783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3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39157</xdr:rowOff>
    </xdr:from>
    <xdr:to>
      <xdr:col>36</xdr:col>
      <xdr:colOff>165100</xdr:colOff>
      <xdr:row>77</xdr:row>
      <xdr:rowOff>140757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4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131884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3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150419</xdr:rowOff>
    </xdr:from>
    <xdr:to>
      <xdr:col>55</xdr:col>
      <xdr:colOff>0</xdr:colOff>
      <xdr:row>94</xdr:row>
      <xdr:rowOff>10846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752369"/>
          <a:ext cx="838200" cy="3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10846</xdr:rowOff>
    </xdr:from>
    <xdr:to>
      <xdr:col>50</xdr:col>
      <xdr:colOff>114300</xdr:colOff>
      <xdr:row>95</xdr:row>
      <xdr:rowOff>22682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27146"/>
          <a:ext cx="889000" cy="1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22682</xdr:rowOff>
    </xdr:from>
    <xdr:to>
      <xdr:col>45</xdr:col>
      <xdr:colOff>177800</xdr:colOff>
      <xdr:row>96</xdr:row>
      <xdr:rowOff>65430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10432"/>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65430</xdr:rowOff>
    </xdr:from>
    <xdr:to>
      <xdr:col>41</xdr:col>
      <xdr:colOff>50800</xdr:colOff>
      <xdr:row>97</xdr:row>
      <xdr:rowOff>52096</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24630"/>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99619</xdr:rowOff>
    </xdr:from>
    <xdr:to>
      <xdr:col>55</xdr:col>
      <xdr:colOff>50800</xdr:colOff>
      <xdr:row>92</xdr:row>
      <xdr:rowOff>29769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7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122496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55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131496</xdr:rowOff>
    </xdr:from>
    <xdr:to>
      <xdr:col>50</xdr:col>
      <xdr:colOff>165100</xdr:colOff>
      <xdr:row>94</xdr:row>
      <xdr:rowOff>61646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78173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8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143332</xdr:rowOff>
    </xdr:from>
    <xdr:to>
      <xdr:col>46</xdr:col>
      <xdr:colOff>38100</xdr:colOff>
      <xdr:row>95</xdr:row>
      <xdr:rowOff>73482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2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90009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14630</xdr:rowOff>
    </xdr:from>
    <xdr:to>
      <xdr:col>41</xdr:col>
      <xdr:colOff>101600</xdr:colOff>
      <xdr:row>96</xdr:row>
      <xdr:rowOff>116230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132757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1296</xdr:rowOff>
    </xdr:from>
    <xdr:to>
      <xdr:col>36</xdr:col>
      <xdr:colOff>165100</xdr:colOff>
      <xdr:row>97</xdr:row>
      <xdr:rowOff>102896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119423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0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59233</xdr:rowOff>
    </xdr:from>
    <xdr:to>
      <xdr:col>85</xdr:col>
      <xdr:colOff>127000</xdr:colOff>
      <xdr:row>37</xdr:row>
      <xdr:rowOff>60109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02883"/>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160998</xdr:rowOff>
    </xdr:from>
    <xdr:to>
      <xdr:col>81</xdr:col>
      <xdr:colOff>50800</xdr:colOff>
      <xdr:row>37</xdr:row>
      <xdr:rowOff>59233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333198"/>
          <a:ext cx="889000" cy="6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87656</xdr:rowOff>
    </xdr:from>
    <xdr:to>
      <xdr:col>76</xdr:col>
      <xdr:colOff>114300</xdr:colOff>
      <xdr:row>36</xdr:row>
      <xdr:rowOff>160998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259856"/>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87656</xdr:rowOff>
    </xdr:from>
    <xdr:to>
      <xdr:col>71</xdr:col>
      <xdr:colOff>177800</xdr:colOff>
      <xdr:row>37</xdr:row>
      <xdr:rowOff>86551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59856"/>
          <a:ext cx="889000" cy="1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9309</xdr:rowOff>
    </xdr:from>
    <xdr:to>
      <xdr:col>85</xdr:col>
      <xdr:colOff>177800</xdr:colOff>
      <xdr:row>37</xdr:row>
      <xdr:rowOff>110909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35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159186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8433</xdr:rowOff>
    </xdr:from>
    <xdr:to>
      <xdr:col>81</xdr:col>
      <xdr:colOff>101600</xdr:colOff>
      <xdr:row>37</xdr:row>
      <xdr:rowOff>110033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101160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110198</xdr:rowOff>
    </xdr:from>
    <xdr:to>
      <xdr:col>76</xdr:col>
      <xdr:colOff>165100</xdr:colOff>
      <xdr:row>37</xdr:row>
      <xdr:rowOff>40348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31475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37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36856</xdr:rowOff>
    </xdr:from>
    <xdr:to>
      <xdr:col>72</xdr:col>
      <xdr:colOff>38100</xdr:colOff>
      <xdr:row>36</xdr:row>
      <xdr:rowOff>138456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154983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8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35751</xdr:rowOff>
    </xdr:from>
    <xdr:to>
      <xdr:col>67</xdr:col>
      <xdr:colOff>101600</xdr:colOff>
      <xdr:row>37</xdr:row>
      <xdr:rowOff>137351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128478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13144</xdr:rowOff>
    </xdr:from>
    <xdr:to>
      <xdr:col>85</xdr:col>
      <xdr:colOff>127000</xdr:colOff>
      <xdr:row>59</xdr:row>
      <xdr:rowOff>24130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57244"/>
          <a:ext cx="838200" cy="18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14046</xdr:rowOff>
    </xdr:from>
    <xdr:to>
      <xdr:col>81</xdr:col>
      <xdr:colOff>50800</xdr:colOff>
      <xdr:row>59</xdr:row>
      <xdr:rowOff>24130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10129596"/>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14046</xdr:rowOff>
    </xdr:from>
    <xdr:to>
      <xdr:col>76</xdr:col>
      <xdr:colOff>114300</xdr:colOff>
      <xdr:row>59</xdr:row>
      <xdr:rowOff>85572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129596"/>
          <a:ext cx="889000" cy="7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8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59169</xdr:rowOff>
    </xdr:from>
    <xdr:to>
      <xdr:col>71</xdr:col>
      <xdr:colOff>177800</xdr:colOff>
      <xdr:row>59</xdr:row>
      <xdr:rowOff>85572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1017471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133794</xdr:rowOff>
    </xdr:from>
    <xdr:to>
      <xdr:col>85</xdr:col>
      <xdr:colOff>177800</xdr:colOff>
      <xdr:row>58</xdr:row>
      <xdr:rowOff>63944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48721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144780</xdr:rowOff>
    </xdr:from>
    <xdr:to>
      <xdr:col>81</xdr:col>
      <xdr:colOff>101600</xdr:colOff>
      <xdr:row>59</xdr:row>
      <xdr:rowOff>74930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66057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18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134696</xdr:rowOff>
    </xdr:from>
    <xdr:to>
      <xdr:col>76</xdr:col>
      <xdr:colOff>165100</xdr:colOff>
      <xdr:row>59</xdr:row>
      <xdr:rowOff>64846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100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55973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1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34772</xdr:rowOff>
    </xdr:from>
    <xdr:to>
      <xdr:col>72</xdr:col>
      <xdr:colOff>38100</xdr:colOff>
      <xdr:row>59</xdr:row>
      <xdr:rowOff>136372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1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127499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24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8369</xdr:rowOff>
    </xdr:from>
    <xdr:to>
      <xdr:col>67</xdr:col>
      <xdr:colOff>101600</xdr:colOff>
      <xdr:row>59</xdr:row>
      <xdr:rowOff>109969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12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101096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2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163520</xdr:rowOff>
    </xdr:from>
    <xdr:to>
      <xdr:col>85</xdr:col>
      <xdr:colOff>127000</xdr:colOff>
      <xdr:row>78</xdr:row>
      <xdr:rowOff>131380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65170"/>
          <a:ext cx="838200" cy="13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130556</xdr:rowOff>
    </xdr:from>
    <xdr:to>
      <xdr:col>81</xdr:col>
      <xdr:colOff>50800</xdr:colOff>
      <xdr:row>78</xdr:row>
      <xdr:rowOff>131380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3656"/>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5969</xdr:rowOff>
    </xdr:from>
    <xdr:to>
      <xdr:col>76</xdr:col>
      <xdr:colOff>114300</xdr:colOff>
      <xdr:row>78</xdr:row>
      <xdr:rowOff>130556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379069"/>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51505</xdr:rowOff>
    </xdr:from>
    <xdr:to>
      <xdr:col>71</xdr:col>
      <xdr:colOff>177800</xdr:colOff>
      <xdr:row>78</xdr:row>
      <xdr:rowOff>5969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53155"/>
          <a:ext cx="889000" cy="1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112720</xdr:rowOff>
    </xdr:from>
    <xdr:to>
      <xdr:col>85</xdr:col>
      <xdr:colOff>177800</xdr:colOff>
      <xdr:row>78</xdr:row>
      <xdr:rowOff>42870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91147</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9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80580</xdr:rowOff>
    </xdr:from>
    <xdr:to>
      <xdr:col>81</xdr:col>
      <xdr:colOff>101600</xdr:colOff>
      <xdr:row>79</xdr:row>
      <xdr:rowOff>10730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1857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4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79756</xdr:rowOff>
    </xdr:from>
    <xdr:to>
      <xdr:col>76</xdr:col>
      <xdr:colOff>165100</xdr:colOff>
      <xdr:row>79</xdr:row>
      <xdr:rowOff>9906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1033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126619</xdr:rowOff>
    </xdr:from>
    <xdr:to>
      <xdr:col>72</xdr:col>
      <xdr:colOff>38100</xdr:colOff>
      <xdr:row>78</xdr:row>
      <xdr:rowOff>56769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47896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705</xdr:rowOff>
    </xdr:from>
    <xdr:to>
      <xdr:col>67</xdr:col>
      <xdr:colOff>101600</xdr:colOff>
      <xdr:row>77</xdr:row>
      <xdr:rowOff>102305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2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118832</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97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xdr:rowOff>
    </xdr:from>
    <xdr:to>
      <xdr:col>85</xdr:col>
      <xdr:colOff>127000</xdr:colOff>
      <xdr:row>94</xdr:row>
      <xdr:rowOff>55550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117824"/>
          <a:ext cx="8382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55550</xdr:rowOff>
    </xdr:from>
    <xdr:to>
      <xdr:col>81</xdr:col>
      <xdr:colOff>50800</xdr:colOff>
      <xdr:row>94</xdr:row>
      <xdr:rowOff>61646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171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35801</xdr:rowOff>
    </xdr:from>
    <xdr:to>
      <xdr:col>76</xdr:col>
      <xdr:colOff>114300</xdr:colOff>
      <xdr:row>94</xdr:row>
      <xdr:rowOff>61646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152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2617</xdr:rowOff>
    </xdr:from>
    <xdr:to>
      <xdr:col>71</xdr:col>
      <xdr:colOff>177800</xdr:colOff>
      <xdr:row>94</xdr:row>
      <xdr:rowOff>35801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118917"/>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122174</xdr:rowOff>
    </xdr:from>
    <xdr:to>
      <xdr:col>85</xdr:col>
      <xdr:colOff>177800</xdr:colOff>
      <xdr:row>94</xdr:row>
      <xdr:rowOff>52324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0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145051</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9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4750</xdr:rowOff>
    </xdr:from>
    <xdr:to>
      <xdr:col>81</xdr:col>
      <xdr:colOff>101600</xdr:colOff>
      <xdr:row>94</xdr:row>
      <xdr:rowOff>106350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122877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8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10846</xdr:rowOff>
    </xdr:from>
    <xdr:to>
      <xdr:col>76</xdr:col>
      <xdr:colOff>165100</xdr:colOff>
      <xdr:row>94</xdr:row>
      <xdr:rowOff>112446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128973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9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156451</xdr:rowOff>
    </xdr:from>
    <xdr:to>
      <xdr:col>72</xdr:col>
      <xdr:colOff>38100</xdr:colOff>
      <xdr:row>94</xdr:row>
      <xdr:rowOff>86601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103128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123267</xdr:rowOff>
    </xdr:from>
    <xdr:to>
      <xdr:col>67</xdr:col>
      <xdr:colOff>101600</xdr:colOff>
      <xdr:row>94</xdr:row>
      <xdr:rowOff>53417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0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69944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84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類似団体内平均と比較して、特に高い水準にある経費は労働費と土木費である。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年度の労働費は、住民一人当たり４，</a:t>
          </a:r>
          <a:r>
            <a:rPr kumimoji="1" lang="ja-JP" altLang="en-US" sz="1100">
              <a:solidFill>
                <a:schemeClr val="dk1"/>
              </a:solidFill>
              <a:effectLst/>
              <a:latin typeface="+mn-lt"/>
              <a:ea typeface="+mn-ea"/>
              <a:cs typeface="+mn-cs"/>
            </a:rPr>
            <a:t>６０４</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５．１</a:t>
          </a:r>
          <a:r>
            <a:rPr kumimoji="1" lang="ja-JP" altLang="ja-JP" sz="1100">
              <a:solidFill>
                <a:schemeClr val="dk1"/>
              </a:solidFill>
              <a:effectLst/>
              <a:latin typeface="+mn-lt"/>
              <a:ea typeface="+mn-ea"/>
              <a:cs typeface="+mn-cs"/>
            </a:rPr>
            <a:t>倍となっている。これは、勤労者の生活安定と福祉増進事業を目的として毎年度労働金庫に預託を行っているためである。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年度の土木費は、住民一人当たり</a:t>
          </a:r>
          <a:r>
            <a:rPr kumimoji="1" lang="ja-JP" altLang="en-US" sz="1100">
              <a:solidFill>
                <a:schemeClr val="dk1"/>
              </a:solidFill>
              <a:effectLst/>
              <a:latin typeface="+mn-lt"/>
              <a:ea typeface="+mn-ea"/>
              <a:cs typeface="+mn-cs"/>
            </a:rPr>
            <a:t>１２９，６５６</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２．２</a:t>
          </a:r>
          <a:r>
            <a:rPr kumimoji="1" lang="ja-JP" altLang="ja-JP" sz="1100">
              <a:solidFill>
                <a:schemeClr val="dk1"/>
              </a:solidFill>
              <a:effectLst/>
              <a:latin typeface="+mn-lt"/>
              <a:ea typeface="+mn-ea"/>
              <a:cs typeface="+mn-cs"/>
            </a:rPr>
            <a:t>倍となっている。これは、大竹駅周辺整備事業の本格化により、事業費が大幅に増加したためである。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近年は大規模事業が続いているため、事業費が大きく増加している傾向にある。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財政調整基金は、平成２６年度以降、補助金の見直しや市税の増加などの影響により財政調整基金の取崩しを行っていないため残高は増加しているものの、平成３０年度は災害復旧事業などで生じた財源不足を埋めるため、５年ぶりに基金を取崩した。</a:t>
          </a:r>
          <a:r>
            <a:rPr lang="ja-JP" altLang="ja-JP" sz="1100" b="0" i="0">
              <a:solidFill>
                <a:schemeClr val="tx1"/>
              </a:solidFill>
              <a:effectLst/>
              <a:latin typeface="+mn-lt"/>
              <a:ea typeface="+mn-ea"/>
              <a:cs typeface="+mn-cs"/>
            </a:rPr>
            <a:t>令和</a:t>
          </a:r>
          <a:r>
            <a:rPr lang="ja-JP" altLang="en-US" sz="1100" b="0" i="0">
              <a:solidFill>
                <a:schemeClr val="tx1"/>
              </a:solidFill>
              <a:effectLst/>
              <a:latin typeface="+mn-lt"/>
              <a:ea typeface="+mn-ea"/>
              <a:cs typeface="+mn-cs"/>
            </a:rPr>
            <a:t>４</a:t>
          </a:r>
          <a:r>
            <a:rPr lang="ja-JP" altLang="ja-JP" sz="1100" b="0" i="0">
              <a:solidFill>
                <a:schemeClr val="tx1"/>
              </a:solidFill>
              <a:effectLst/>
              <a:latin typeface="+mn-lt"/>
              <a:ea typeface="+mn-ea"/>
              <a:cs typeface="+mn-cs"/>
            </a:rPr>
            <a:t>年度は地方交付税の増加などの影響により基金の取崩しは行わなかった。</a:t>
          </a:r>
          <a:endParaRPr lang="ja-JP" altLang="ja-JP" sz="1400">
            <a:solidFill>
              <a:schemeClr val="tx1"/>
            </a:solidFill>
            <a:effectLst/>
          </a:endParaRPr>
        </a:p>
        <a:p>
          <a:pPr rtl="0"/>
          <a:r>
            <a:rPr lang="ja-JP" altLang="ja-JP" sz="1100" b="0" i="0">
              <a:solidFill>
                <a:schemeClr val="dk1"/>
              </a:solidFill>
              <a:effectLst/>
              <a:latin typeface="+mn-lt"/>
              <a:ea typeface="+mn-ea"/>
              <a:cs typeface="+mn-cs"/>
            </a:rPr>
            <a:t>　これまでの市債の発行状況から公債費は増加傾向にあり、また今後予定されている大規模建設事業に必要な一般財源の不足は必至であるため、効率的な行財政運営を図り、基金残高の水準を高め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連結実質収支額等は黒字となっているため、連結実質赤字比率の算定はない。</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今後も、資金不足を起こさないよう、一定の基金水準を保つとともに、一般会計からの繰出が多い会計においては、経営改善に努めていく。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平成３０年度は、平成１４年度に発行したごみ固形燃料施設建設事業債の償還終了など、元利償還金の額が減となったことなどにより実質公債費比率の分子は減少した。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令和元年度は、中市立戸線改築事業債の償還終了など、元利償還金の額が減となったことなどにより実質公債費比率の分子は減少した。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令和２年度は、平成１１年度に発行した工業用水道出資事業債の償還終了など、元利償還金の額が減となったことなどにより実質公債費比率の分子は減少した。</a:t>
          </a:r>
          <a:endParaRPr lang="en-US" altLang="ja-JP" sz="800" b="0" i="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令和３年度は、平成１２年度に発行した港湾改修事業債（県営事業負担金）の償還終了など、元利償還金の額が減となったことなどにより実質公債費比率の分子は減少した。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a:t>
          </a:r>
          <a:r>
            <a:rPr lang="ja-JP" altLang="en-US" sz="800" b="0" i="0">
              <a:solidFill>
                <a:schemeClr val="dk1"/>
              </a:solidFill>
              <a:effectLst/>
              <a:latin typeface="+mn-lt"/>
              <a:ea typeface="+mn-ea"/>
              <a:cs typeface="+mn-cs"/>
            </a:rPr>
            <a:t>４</a:t>
          </a:r>
          <a:r>
            <a:rPr lang="ja-JP" altLang="ja-JP" sz="800" b="0" i="0">
              <a:solidFill>
                <a:schemeClr val="dk1"/>
              </a:solidFill>
              <a:effectLst/>
              <a:latin typeface="+mn-lt"/>
              <a:ea typeface="+mn-ea"/>
              <a:cs typeface="+mn-cs"/>
            </a:rPr>
            <a:t>年度は、</a:t>
          </a:r>
          <a:r>
            <a:rPr lang="ja-JP" altLang="en-US" sz="800" b="0" i="0">
              <a:solidFill>
                <a:schemeClr val="dk1"/>
              </a:solidFill>
              <a:effectLst/>
              <a:latin typeface="+mn-lt"/>
              <a:ea typeface="+mn-ea"/>
              <a:cs typeface="+mn-cs"/>
            </a:rPr>
            <a:t>令和元</a:t>
          </a:r>
          <a:r>
            <a:rPr lang="ja-JP" altLang="ja-JP" sz="800" b="0" i="0">
              <a:solidFill>
                <a:schemeClr val="dk1"/>
              </a:solidFill>
              <a:effectLst/>
              <a:latin typeface="+mn-lt"/>
              <a:ea typeface="+mn-ea"/>
              <a:cs typeface="+mn-cs"/>
            </a:rPr>
            <a:t>年度に発行した</a:t>
          </a:r>
          <a:r>
            <a:rPr lang="ja-JP" altLang="en-US" sz="800" b="0" i="0">
              <a:solidFill>
                <a:schemeClr val="dk1"/>
              </a:solidFill>
              <a:effectLst/>
              <a:latin typeface="+mn-lt"/>
              <a:ea typeface="+mn-ea"/>
              <a:cs typeface="+mn-cs"/>
            </a:rPr>
            <a:t>可燃ごみ広域処理事業債</a:t>
          </a:r>
          <a:r>
            <a:rPr lang="ja-JP" altLang="ja-JP" sz="800" b="0" i="0">
              <a:solidFill>
                <a:schemeClr val="dk1"/>
              </a:solidFill>
              <a:effectLst/>
              <a:latin typeface="+mn-lt"/>
              <a:ea typeface="+mn-ea"/>
              <a:cs typeface="+mn-cs"/>
            </a:rPr>
            <a:t>の償還</a:t>
          </a:r>
          <a:r>
            <a:rPr lang="ja-JP" altLang="en-US" sz="800" b="0" i="0">
              <a:solidFill>
                <a:schemeClr val="dk1"/>
              </a:solidFill>
              <a:effectLst/>
              <a:latin typeface="+mn-lt"/>
              <a:ea typeface="+mn-ea"/>
              <a:cs typeface="+mn-cs"/>
            </a:rPr>
            <a:t>開始</a:t>
          </a:r>
          <a:r>
            <a:rPr lang="ja-JP" altLang="ja-JP" sz="800" b="0" i="0">
              <a:solidFill>
                <a:schemeClr val="dk1"/>
              </a:solidFill>
              <a:effectLst/>
              <a:latin typeface="+mn-lt"/>
              <a:ea typeface="+mn-ea"/>
              <a:cs typeface="+mn-cs"/>
            </a:rPr>
            <a:t>など、元利償還金の額が</a:t>
          </a:r>
          <a:r>
            <a:rPr lang="ja-JP" altLang="en-US" sz="800" b="0" i="0">
              <a:solidFill>
                <a:schemeClr val="dk1"/>
              </a:solidFill>
              <a:effectLst/>
              <a:latin typeface="+mn-lt"/>
              <a:ea typeface="+mn-ea"/>
              <a:cs typeface="+mn-cs"/>
            </a:rPr>
            <a:t>増</a:t>
          </a:r>
          <a:r>
            <a:rPr lang="ja-JP" altLang="ja-JP" sz="800" b="0" i="0">
              <a:solidFill>
                <a:schemeClr val="dk1"/>
              </a:solidFill>
              <a:effectLst/>
              <a:latin typeface="+mn-lt"/>
              <a:ea typeface="+mn-ea"/>
              <a:cs typeface="+mn-cs"/>
            </a:rPr>
            <a:t>となったことなどにより実質公債費比率の分子は</a:t>
          </a:r>
          <a:r>
            <a:rPr lang="ja-JP" altLang="en-US" sz="800" b="0" i="0">
              <a:solidFill>
                <a:schemeClr val="dk1"/>
              </a:solidFill>
              <a:effectLst/>
              <a:latin typeface="+mn-lt"/>
              <a:ea typeface="+mn-ea"/>
              <a:cs typeface="+mn-cs"/>
            </a:rPr>
            <a:t>増加</a:t>
          </a:r>
          <a:r>
            <a:rPr lang="ja-JP" altLang="ja-JP" sz="800" b="0" i="0">
              <a:solidFill>
                <a:schemeClr val="dk1"/>
              </a:solidFill>
              <a:effectLst/>
              <a:latin typeface="+mn-lt"/>
              <a:ea typeface="+mn-ea"/>
              <a:cs typeface="+mn-cs"/>
            </a:rPr>
            <a:t>した。</a:t>
          </a:r>
          <a:endParaRPr lang="ja-JP" altLang="ja-JP" sz="800">
            <a:effectLst/>
          </a:endParaRPr>
        </a:p>
        <a:p>
          <a:pPr rtl="0"/>
          <a:r>
            <a:rPr lang="ja-JP" altLang="ja-JP" sz="800" b="0" i="0">
              <a:solidFill>
                <a:schemeClr val="dk1"/>
              </a:solidFill>
              <a:effectLst/>
              <a:latin typeface="+mn-lt"/>
              <a:ea typeface="+mn-ea"/>
              <a:cs typeface="+mn-cs"/>
            </a:rPr>
            <a:t>　今後は、基準財政需要額に算入されない一般単独事業債などの発行を抑制することで比率の上昇を極力抑えるよう努める。</a:t>
          </a:r>
          <a:endParaRPr lang="ja-JP" altLang="ja-JP" sz="8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満期一括償還地方債の償還財源としての積立は行っていない。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800">
            <a:effectLst/>
          </a:endParaRPr>
        </a:p>
        <a:p>
          <a:pPr rtl="0"/>
          <a:r>
            <a:rPr lang="ja-JP" altLang="ja-JP" sz="800" b="0" i="0">
              <a:solidFill>
                <a:schemeClr val="dk1"/>
              </a:solidFill>
              <a:effectLst/>
              <a:latin typeface="+mn-lt"/>
              <a:ea typeface="+mn-ea"/>
              <a:cs typeface="+mn-cs"/>
            </a:rPr>
            <a:t>　平成３０年度は、土地造成特別会計地方債残高の減等による公営企業債等繰入見込額の減はあるものの、一般会計等に係る地方債残高の増や充当可能基金の減等により比率に増減は無かった。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令和元年度は、地方債残高及び公営企業債等繰入見込み額の減や、基金を積み立てたことによる、充当可能基金の増の影響により改善した。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令和２年度は、大規模建設事業に伴う地方債現在高の増はあるものの、緊急防災・減災事業債等の公債費が算入されたことによる、基準財政需要額算入見込額の増等の影響により改善した。</a:t>
          </a:r>
          <a:endParaRPr lang="ja-JP" altLang="ja-JP" sz="800">
            <a:effectLst/>
          </a:endParaRPr>
        </a:p>
        <a:p>
          <a:pPr rtl="0" eaLnBrk="1" fontAlgn="auto" latinLnBrk="0" hangingPunct="1"/>
          <a:r>
            <a:rPr lang="ja-JP" altLang="ja-JP" sz="800" b="0" i="0">
              <a:solidFill>
                <a:schemeClr val="dk1"/>
              </a:solidFill>
              <a:effectLst/>
              <a:latin typeface="+mn-lt"/>
              <a:ea typeface="+mn-ea"/>
              <a:cs typeface="+mn-cs"/>
            </a:rPr>
            <a:t>　令和３年度は、地方債残高の減や充当可能基金の増、基準財政需要額算入見込額の増等の影響により前年度に比べ大きく改善した。</a:t>
          </a:r>
          <a:endParaRPr lang="en-US" altLang="ja-JP" sz="800" b="0" i="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800" b="0" i="0">
              <a:solidFill>
                <a:schemeClr val="dk1"/>
              </a:solidFill>
              <a:effectLst/>
              <a:latin typeface="+mn-lt"/>
              <a:ea typeface="+mn-ea"/>
              <a:cs typeface="+mn-cs"/>
            </a:rPr>
            <a:t>　</a:t>
          </a:r>
          <a:r>
            <a:rPr lang="ja-JP" altLang="ja-JP" sz="800" b="0" i="0">
              <a:solidFill>
                <a:schemeClr val="dk1"/>
              </a:solidFill>
              <a:effectLst/>
              <a:latin typeface="+mn-lt"/>
              <a:ea typeface="+mn-ea"/>
              <a:cs typeface="+mn-cs"/>
            </a:rPr>
            <a:t>令和</a:t>
          </a:r>
          <a:r>
            <a:rPr lang="ja-JP" altLang="en-US" sz="800" b="0" i="0">
              <a:solidFill>
                <a:schemeClr val="dk1"/>
              </a:solidFill>
              <a:effectLst/>
              <a:latin typeface="+mn-lt"/>
              <a:ea typeface="+mn-ea"/>
              <a:cs typeface="+mn-cs"/>
            </a:rPr>
            <a:t>４</a:t>
          </a:r>
          <a:r>
            <a:rPr lang="ja-JP" altLang="ja-JP" sz="800" b="0" i="0">
              <a:solidFill>
                <a:schemeClr val="dk1"/>
              </a:solidFill>
              <a:effectLst/>
              <a:latin typeface="+mn-lt"/>
              <a:ea typeface="+mn-ea"/>
              <a:cs typeface="+mn-cs"/>
            </a:rPr>
            <a:t>年度は、地方債残高及び公営企業債等繰入見込み額の減や、充当可能基金の</a:t>
          </a:r>
          <a:r>
            <a:rPr lang="ja-JP" altLang="en-US" sz="800" b="0" i="0">
              <a:solidFill>
                <a:schemeClr val="dk1"/>
              </a:solidFill>
              <a:effectLst/>
              <a:latin typeface="+mn-lt"/>
              <a:ea typeface="+mn-ea"/>
              <a:cs typeface="+mn-cs"/>
            </a:rPr>
            <a:t>増</a:t>
          </a:r>
          <a:r>
            <a:rPr lang="ja-JP" altLang="ja-JP" sz="800" b="0" i="0">
              <a:solidFill>
                <a:schemeClr val="dk1"/>
              </a:solidFill>
              <a:effectLst/>
              <a:latin typeface="+mn-lt"/>
              <a:ea typeface="+mn-ea"/>
              <a:cs typeface="+mn-cs"/>
            </a:rPr>
            <a:t>の影響により</a:t>
          </a:r>
          <a:r>
            <a:rPr lang="ja-JP" altLang="en-US" sz="800" b="0" i="0">
              <a:solidFill>
                <a:schemeClr val="dk1"/>
              </a:solidFill>
              <a:effectLst/>
              <a:latin typeface="+mn-lt"/>
              <a:ea typeface="+mn-ea"/>
              <a:cs typeface="+mn-cs"/>
            </a:rPr>
            <a:t>前年度に比べ大きく</a:t>
          </a:r>
          <a:r>
            <a:rPr lang="ja-JP" altLang="ja-JP" sz="800" b="0" i="0">
              <a:solidFill>
                <a:schemeClr val="dk1"/>
              </a:solidFill>
              <a:effectLst/>
              <a:latin typeface="+mn-lt"/>
              <a:ea typeface="+mn-ea"/>
              <a:cs typeface="+mn-cs"/>
            </a:rPr>
            <a:t>改善した。</a:t>
          </a:r>
          <a:endParaRPr lang="ja-JP" altLang="ja-JP" sz="800">
            <a:effectLst/>
          </a:endParaRPr>
        </a:p>
        <a:p>
          <a:pPr rtl="0"/>
          <a:r>
            <a:rPr lang="ja-JP" altLang="ja-JP" sz="800" b="0" i="0">
              <a:solidFill>
                <a:schemeClr val="dk1"/>
              </a:solidFill>
              <a:effectLst/>
              <a:latin typeface="+mn-lt"/>
              <a:ea typeface="+mn-ea"/>
              <a:cs typeface="+mn-cs"/>
            </a:rPr>
            <a:t>　将来負担比率は過去の債務の積み上げによる数値であり、劇的な改善は望めないため、基準財政需要額に算入されない一般単独事業債などの発行を抑制することで比率の上昇を極力抑えるよう努めながら根気強く地方債残高を減らしていく。</a:t>
          </a:r>
          <a:endParaRPr lang="ja-JP" altLang="ja-JP" sz="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基金残高総額は、令和</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年度の</a:t>
          </a:r>
          <a:r>
            <a:rPr kumimoji="1" lang="ja-JP" altLang="en-US" sz="1300">
              <a:solidFill>
                <a:schemeClr val="dk1"/>
              </a:solidFill>
              <a:effectLst/>
              <a:latin typeface="+mn-lt"/>
              <a:ea typeface="+mn-ea"/>
              <a:cs typeface="+mn-cs"/>
            </a:rPr>
            <a:t>４，７３１</a:t>
          </a:r>
          <a:r>
            <a:rPr kumimoji="1" lang="ja-JP" altLang="ja-JP" sz="1300">
              <a:solidFill>
                <a:schemeClr val="dk1"/>
              </a:solidFill>
              <a:effectLst/>
              <a:latin typeface="+mn-lt"/>
              <a:ea typeface="+mn-ea"/>
              <a:cs typeface="+mn-cs"/>
            </a:rPr>
            <a:t>百万円から令和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６，０６９</a:t>
          </a:r>
          <a:r>
            <a:rPr kumimoji="1" lang="ja-JP" altLang="ja-JP" sz="1300">
              <a:solidFill>
                <a:schemeClr val="dk1"/>
              </a:solidFill>
              <a:effectLst/>
              <a:latin typeface="+mn-lt"/>
              <a:ea typeface="+mn-ea"/>
              <a:cs typeface="+mn-cs"/>
            </a:rPr>
            <a:t>百万円と</a:t>
          </a:r>
          <a:r>
            <a:rPr kumimoji="1" lang="ja-JP" altLang="en-US" sz="1300">
              <a:solidFill>
                <a:schemeClr val="dk1"/>
              </a:solidFill>
              <a:effectLst/>
              <a:latin typeface="+mn-lt"/>
              <a:ea typeface="+mn-ea"/>
              <a:cs typeface="+mn-cs"/>
            </a:rPr>
            <a:t>１，３３８百</a:t>
          </a:r>
          <a:r>
            <a:rPr kumimoji="1" lang="ja-JP" altLang="ja-JP" sz="1300">
              <a:solidFill>
                <a:schemeClr val="dk1"/>
              </a:solidFill>
              <a:effectLst/>
              <a:latin typeface="+mn-lt"/>
              <a:ea typeface="+mn-ea"/>
              <a:cs typeface="+mn-cs"/>
            </a:rPr>
            <a:t>万円増加しているが、主な要因は特定目的基金が</a:t>
          </a:r>
          <a:r>
            <a:rPr kumimoji="1" lang="ja-JP" altLang="en-US" sz="1300">
              <a:solidFill>
                <a:schemeClr val="dk1"/>
              </a:solidFill>
              <a:effectLst/>
              <a:latin typeface="+mn-lt"/>
              <a:ea typeface="+mn-ea"/>
              <a:cs typeface="+mn-cs"/>
            </a:rPr>
            <a:t>１，１２８</a:t>
          </a:r>
          <a:r>
            <a:rPr kumimoji="1" lang="ja-JP" altLang="ja-JP" sz="1300">
              <a:solidFill>
                <a:schemeClr val="dk1"/>
              </a:solidFill>
              <a:effectLst/>
              <a:latin typeface="+mn-lt"/>
              <a:ea typeface="+mn-ea"/>
              <a:cs typeface="+mn-cs"/>
            </a:rPr>
            <a:t>百万円増加したことによるものである。</a:t>
          </a:r>
          <a:endParaRPr lang="ja-JP" altLang="ja-JP" sz="1300">
            <a:effectLst/>
          </a:endParaRPr>
        </a:p>
        <a:p>
          <a:r>
            <a:rPr kumimoji="1" lang="ja-JP" altLang="ja-JP" sz="1300">
              <a:solidFill>
                <a:schemeClr val="dk1"/>
              </a:solidFill>
              <a:effectLst/>
              <a:latin typeface="+mn-lt"/>
              <a:ea typeface="+mn-ea"/>
              <a:cs typeface="+mn-cs"/>
            </a:rPr>
            <a:t>　特定目的基金は、今後実施する大規模建設事業の財源とするため、主に国県支出金を積立てたことにより増加している。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年度以降、大規模建設事業の財源として特定目的基金を取崩していくため、中長期的には減少していく見込みである。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地方創生事業基金：自主的・主体的な活力ある地域づくりとして実施する地方創生事業</a:t>
          </a:r>
          <a:r>
            <a:rPr lang="ja-JP" altLang="ja-JP" sz="1300">
              <a:solidFill>
                <a:schemeClr val="dk1"/>
              </a:solidFill>
              <a:effectLst/>
              <a:latin typeface="+mn-lt"/>
              <a:ea typeface="+mn-ea"/>
              <a:cs typeface="+mn-cs"/>
            </a:rPr>
            <a:t>（大竹駅周辺整備事業など）</a:t>
          </a:r>
          <a:endParaRPr lang="ja-JP" altLang="ja-JP" sz="1300">
            <a:effectLst/>
          </a:endParaRPr>
        </a:p>
        <a:p>
          <a:r>
            <a:rPr kumimoji="1" lang="ja-JP" altLang="ja-JP" sz="1300">
              <a:solidFill>
                <a:schemeClr val="dk1"/>
              </a:solidFill>
              <a:effectLst/>
              <a:latin typeface="+mn-lt"/>
              <a:ea typeface="+mn-ea"/>
              <a:cs typeface="+mn-cs"/>
            </a:rPr>
            <a:t>　にこにここども基金：</a:t>
          </a:r>
          <a:r>
            <a:rPr lang="ja-JP" altLang="ja-JP" sz="1300">
              <a:solidFill>
                <a:schemeClr val="dk1"/>
              </a:solidFill>
              <a:effectLst/>
              <a:latin typeface="+mn-lt"/>
              <a:ea typeface="+mn-ea"/>
              <a:cs typeface="+mn-cs"/>
            </a:rPr>
            <a:t>安心して子どもを育てることができる環境の整備を図るために実施する事業</a:t>
          </a:r>
          <a:endParaRPr lang="ja-JP" altLang="ja-JP" sz="1300">
            <a:effectLst/>
          </a:endParaRPr>
        </a:p>
        <a:p>
          <a:r>
            <a:rPr lang="ja-JP" altLang="ja-JP" sz="1300">
              <a:solidFill>
                <a:schemeClr val="dk1"/>
              </a:solidFill>
              <a:effectLst/>
              <a:latin typeface="+mn-lt"/>
              <a:ea typeface="+mn-ea"/>
              <a:cs typeface="+mn-cs"/>
            </a:rPr>
            <a:t>　　　　　　　　　　　（こども医療費助成事業、</a:t>
          </a:r>
          <a:r>
            <a:rPr lang="ja-JP" altLang="en-US" sz="1300">
              <a:solidFill>
                <a:schemeClr val="dk1"/>
              </a:solidFill>
              <a:effectLst/>
              <a:latin typeface="+mn-lt"/>
              <a:ea typeface="+mn-ea"/>
              <a:cs typeface="+mn-cs"/>
            </a:rPr>
            <a:t>学校給食費支援</a:t>
          </a:r>
          <a:r>
            <a:rPr lang="ja-JP" altLang="ja-JP" sz="1300">
              <a:solidFill>
                <a:schemeClr val="dk1"/>
              </a:solidFill>
              <a:effectLst/>
              <a:latin typeface="+mn-lt"/>
              <a:ea typeface="+mn-ea"/>
              <a:cs typeface="+mn-cs"/>
            </a:rPr>
            <a:t>事業）</a:t>
          </a:r>
          <a:endParaRPr lang="ja-JP" altLang="ja-JP" sz="1300">
            <a:effectLst/>
          </a:endParaRPr>
        </a:p>
        <a:p>
          <a:r>
            <a:rPr kumimoji="1" lang="ja-JP" altLang="ja-JP" sz="1300">
              <a:solidFill>
                <a:schemeClr val="dk1"/>
              </a:solidFill>
              <a:effectLst/>
              <a:latin typeface="+mn-lt"/>
              <a:ea typeface="+mn-ea"/>
              <a:cs typeface="+mn-cs"/>
            </a:rPr>
            <a:t>　健やか安心基金：</a:t>
          </a:r>
          <a:r>
            <a:rPr lang="ja-JP" altLang="ja-JP" sz="1300">
              <a:solidFill>
                <a:schemeClr val="dk1"/>
              </a:solidFill>
              <a:effectLst/>
              <a:latin typeface="+mn-lt"/>
              <a:ea typeface="+mn-ea"/>
              <a:cs typeface="+mn-cs"/>
            </a:rPr>
            <a:t>市民の健康を確保し、市民が健やかに安心して生活することができる環境の整備を図るために実施する事業</a:t>
          </a:r>
          <a:endParaRPr lang="ja-JP" altLang="ja-JP" sz="1300">
            <a:effectLst/>
          </a:endParaRPr>
        </a:p>
        <a:p>
          <a:r>
            <a:rPr lang="ja-JP" altLang="ja-JP" sz="1300">
              <a:solidFill>
                <a:schemeClr val="dk1"/>
              </a:solidFill>
              <a:effectLst/>
              <a:latin typeface="+mn-lt"/>
              <a:ea typeface="+mn-ea"/>
              <a:cs typeface="+mn-cs"/>
            </a:rPr>
            <a:t>　　　　　　　　　（妊産婦健康診査</a:t>
          </a:r>
          <a:r>
            <a:rPr lang="ja-JP" altLang="en-US" sz="1300">
              <a:solidFill>
                <a:schemeClr val="dk1"/>
              </a:solidFill>
              <a:effectLst/>
              <a:latin typeface="+mn-lt"/>
              <a:ea typeface="+mn-ea"/>
              <a:cs typeface="+mn-cs"/>
            </a:rPr>
            <a:t>等</a:t>
          </a:r>
          <a:r>
            <a:rPr lang="ja-JP" altLang="ja-JP" sz="1300">
              <a:solidFill>
                <a:schemeClr val="dk1"/>
              </a:solidFill>
              <a:effectLst/>
              <a:latin typeface="+mn-lt"/>
              <a:ea typeface="+mn-ea"/>
              <a:cs typeface="+mn-cs"/>
            </a:rPr>
            <a:t>支援事業、特定不妊治療</a:t>
          </a:r>
          <a:r>
            <a:rPr lang="ja-JP" altLang="en-US" sz="1300">
              <a:solidFill>
                <a:schemeClr val="dk1"/>
              </a:solidFill>
              <a:effectLst/>
              <a:latin typeface="+mn-lt"/>
              <a:ea typeface="+mn-ea"/>
              <a:cs typeface="+mn-cs"/>
            </a:rPr>
            <a:t>費</a:t>
          </a:r>
          <a:r>
            <a:rPr lang="ja-JP" altLang="ja-JP" sz="1300">
              <a:solidFill>
                <a:schemeClr val="dk1"/>
              </a:solidFill>
              <a:effectLst/>
              <a:latin typeface="+mn-lt"/>
              <a:ea typeface="+mn-ea"/>
              <a:cs typeface="+mn-cs"/>
            </a:rPr>
            <a:t>助成事業など）</a:t>
          </a:r>
          <a:endParaRPr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地方創生事業基金：</a:t>
          </a:r>
          <a:r>
            <a:rPr kumimoji="1" lang="ja-JP" altLang="en-US" sz="1300">
              <a:solidFill>
                <a:schemeClr val="dk1"/>
              </a:solidFill>
              <a:effectLst/>
              <a:latin typeface="+mn-lt"/>
              <a:ea typeface="+mn-ea"/>
              <a:cs typeface="+mn-cs"/>
            </a:rPr>
            <a:t>大竹駅周辺整備</a:t>
          </a:r>
          <a:r>
            <a:rPr kumimoji="1" lang="ja-JP" altLang="ja-JP" sz="1300">
              <a:solidFill>
                <a:schemeClr val="tx1"/>
              </a:solidFill>
              <a:effectLst/>
              <a:latin typeface="+mn-lt"/>
              <a:ea typeface="+mn-ea"/>
              <a:cs typeface="+mn-cs"/>
            </a:rPr>
            <a:t>事業に伴う</a:t>
          </a:r>
          <a:r>
            <a:rPr kumimoji="1" lang="ja-JP" altLang="en-US" sz="1300">
              <a:solidFill>
                <a:schemeClr val="tx1"/>
              </a:solidFill>
              <a:effectLst/>
              <a:latin typeface="+mn-lt"/>
              <a:ea typeface="+mn-ea"/>
              <a:cs typeface="+mn-cs"/>
            </a:rPr>
            <a:t>建設工事費等</a:t>
          </a:r>
          <a:r>
            <a:rPr kumimoji="1" lang="ja-JP" altLang="ja-JP" sz="1300">
              <a:solidFill>
                <a:schemeClr val="tx1"/>
              </a:solidFill>
              <a:effectLst/>
              <a:latin typeface="+mn-lt"/>
              <a:ea typeface="+mn-ea"/>
              <a:cs typeface="+mn-cs"/>
            </a:rPr>
            <a:t>を基金に積立てたことなどによる増（令和</a:t>
          </a:r>
          <a:r>
            <a:rPr kumimoji="1" lang="ja-JP" altLang="en-US" sz="1300">
              <a:solidFill>
                <a:schemeClr val="tx1"/>
              </a:solidFill>
              <a:effectLst/>
              <a:latin typeface="+mn-lt"/>
              <a:ea typeface="+mn-ea"/>
              <a:cs typeface="+mn-cs"/>
            </a:rPr>
            <a:t>４</a:t>
          </a:r>
          <a:r>
            <a:rPr kumimoji="1" lang="ja-JP" altLang="ja-JP" sz="1300">
              <a:solidFill>
                <a:schemeClr val="tx1"/>
              </a:solidFill>
              <a:effectLst/>
              <a:latin typeface="+mn-lt"/>
              <a:ea typeface="+mn-ea"/>
              <a:cs typeface="+mn-cs"/>
            </a:rPr>
            <a:t>年度：</a:t>
          </a:r>
          <a:r>
            <a:rPr kumimoji="1" lang="ja-JP" altLang="en-US" sz="1300">
              <a:solidFill>
                <a:schemeClr val="tx1"/>
              </a:solidFill>
              <a:effectLst/>
              <a:latin typeface="+mn-lt"/>
              <a:ea typeface="+mn-ea"/>
              <a:cs typeface="+mn-cs"/>
            </a:rPr>
            <a:t>８６０</a:t>
          </a:r>
          <a:r>
            <a:rPr kumimoji="1" lang="ja-JP" altLang="ja-JP" sz="1300">
              <a:solidFill>
                <a:schemeClr val="tx1"/>
              </a:solidFill>
              <a:effectLst/>
              <a:latin typeface="+mn-lt"/>
              <a:ea typeface="+mn-ea"/>
              <a:cs typeface="+mn-cs"/>
            </a:rPr>
            <a:t>百万円）</a:t>
          </a:r>
          <a:endParaRPr lang="ja-JP" altLang="ja-JP" sz="1300">
            <a:solidFill>
              <a:schemeClr val="tx1"/>
            </a:solidFill>
            <a:effectLst/>
          </a:endParaRPr>
        </a:p>
        <a:p>
          <a:pPr eaLnBrk="1" fontAlgn="auto" latinLnBrk="0" hangingPunct="1"/>
          <a:r>
            <a:rPr kumimoji="1" lang="ja-JP" altLang="ja-JP" sz="1300">
              <a:solidFill>
                <a:schemeClr val="dk1"/>
              </a:solidFill>
              <a:effectLst/>
              <a:latin typeface="+mn-lt"/>
              <a:ea typeface="+mn-ea"/>
              <a:cs typeface="+mn-cs"/>
            </a:rPr>
            <a:t>　にこにここども基金：学校給食費支援事業に伴う学校給食費等を基金に積立てたことなどによる増（令和４年度：５４百万円）</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市営住宅</a:t>
          </a:r>
          <a:r>
            <a:rPr kumimoji="1" lang="ja-JP" altLang="ja-JP" sz="1300">
              <a:solidFill>
                <a:schemeClr val="dk1"/>
              </a:solidFill>
              <a:effectLst/>
              <a:latin typeface="+mn-lt"/>
              <a:ea typeface="+mn-ea"/>
              <a:cs typeface="+mn-cs"/>
            </a:rPr>
            <a:t>基金：市営住宅改修事業や過去に発行した市営住宅整備事業に伴う地方債の償還金の財源として基金を取崩したことによる減</a:t>
          </a:r>
          <a:endParaRPr kumimoji="1" lang="en-US" altLang="ja-JP" sz="13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（令和</a:t>
          </a:r>
          <a:r>
            <a:rPr kumimoji="1" lang="ja-JP" altLang="en-US" sz="1300">
              <a:solidFill>
                <a:schemeClr val="dk1"/>
              </a:solidFill>
              <a:effectLst/>
              <a:latin typeface="+mn-lt"/>
              <a:ea typeface="+mn-ea"/>
              <a:cs typeface="+mn-cs"/>
            </a:rPr>
            <a:t>４</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△９２</a:t>
          </a:r>
          <a:r>
            <a:rPr kumimoji="1" lang="ja-JP" altLang="ja-JP" sz="1300">
              <a:solidFill>
                <a:schemeClr val="dk1"/>
              </a:solidFill>
              <a:effectLst/>
              <a:latin typeface="+mn-lt"/>
              <a:ea typeface="+mn-ea"/>
              <a:cs typeface="+mn-cs"/>
            </a:rPr>
            <a:t>百万円）</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地方創生事業基金：令和元年度～</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年度に実施する大竹駅周辺整備事業は多額の一般財源が必要となるため、主にその財源として積み</a:t>
          </a:r>
          <a:endParaRPr lang="ja-JP" altLang="ja-JP" sz="1300">
            <a:effectLst/>
          </a:endParaRPr>
        </a:p>
        <a:p>
          <a:r>
            <a:rPr kumimoji="1" lang="ja-JP" altLang="ja-JP" sz="1300">
              <a:solidFill>
                <a:schemeClr val="dk1"/>
              </a:solidFill>
              <a:effectLst/>
              <a:latin typeface="+mn-lt"/>
              <a:ea typeface="+mn-ea"/>
              <a:cs typeface="+mn-cs"/>
            </a:rPr>
            <a:t>　　　　　　　　　　立てている。事業の進捗にあわせて取崩し予定のため、基金は減少する見込み。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平成３０年度に災害復旧事業などで生じた財源不足を埋めるため、基金を１５０百万円</a:t>
          </a:r>
          <a:r>
            <a:rPr lang="ja-JP" altLang="ja-JP" sz="1300" b="0" i="0">
              <a:solidFill>
                <a:schemeClr val="dk1"/>
              </a:solidFill>
              <a:effectLst/>
              <a:latin typeface="+mn-lt"/>
              <a:ea typeface="+mn-ea"/>
              <a:cs typeface="+mn-cs"/>
            </a:rPr>
            <a:t>取崩したが、それ以降、基金の取崩しは回避してきている。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ja-JP" sz="1300">
              <a:solidFill>
                <a:schemeClr val="tx1"/>
              </a:solidFill>
              <a:effectLst/>
              <a:latin typeface="+mn-lt"/>
              <a:ea typeface="+mn-ea"/>
              <a:cs typeface="+mn-cs"/>
            </a:rPr>
            <a:t>令和</a:t>
          </a:r>
          <a:r>
            <a:rPr kumimoji="1" lang="ja-JP" altLang="en-US" sz="1300">
              <a:solidFill>
                <a:schemeClr val="tx1"/>
              </a:solidFill>
              <a:effectLst/>
              <a:latin typeface="+mn-lt"/>
              <a:ea typeface="+mn-ea"/>
              <a:cs typeface="+mn-cs"/>
            </a:rPr>
            <a:t>４</a:t>
          </a:r>
          <a:r>
            <a:rPr kumimoji="1" lang="ja-JP" altLang="ja-JP" sz="1300">
              <a:solidFill>
                <a:schemeClr val="tx1"/>
              </a:solidFill>
              <a:effectLst/>
              <a:latin typeface="+mn-lt"/>
              <a:ea typeface="+mn-ea"/>
              <a:cs typeface="+mn-cs"/>
            </a:rPr>
            <a:t>年度は、決算剰余金</a:t>
          </a:r>
          <a:r>
            <a:rPr kumimoji="1" lang="ja-JP" altLang="en-US" sz="1300">
              <a:solidFill>
                <a:schemeClr val="tx1"/>
              </a:solidFill>
              <a:effectLst/>
              <a:latin typeface="+mn-lt"/>
              <a:ea typeface="+mn-ea"/>
              <a:cs typeface="+mn-cs"/>
            </a:rPr>
            <a:t>２００</a:t>
          </a:r>
          <a:r>
            <a:rPr kumimoji="1" lang="ja-JP" altLang="ja-JP" sz="1300">
              <a:solidFill>
                <a:schemeClr val="tx1"/>
              </a:solidFill>
              <a:effectLst/>
              <a:latin typeface="+mn-lt"/>
              <a:ea typeface="+mn-ea"/>
              <a:cs typeface="+mn-cs"/>
            </a:rPr>
            <a:t>百万円を積立てたことにより増加した。</a:t>
          </a:r>
          <a:endParaRPr kumimoji="1" lang="en-US" altLang="ja-JP" sz="1300">
            <a:solidFill>
              <a:schemeClr val="tx1"/>
            </a:solidFill>
            <a:effectLst/>
            <a:latin typeface="+mn-lt"/>
            <a:ea typeface="+mn-ea"/>
            <a:cs typeface="+mn-cs"/>
          </a:endParaRPr>
        </a:p>
        <a:p>
          <a:pPr eaLnBrk="1" fontAlgn="auto" latinLnBrk="0" hangingPunct="1"/>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災害への備え等のため、１，０００百万円程度を目途に積立てることとしているが、今後実施する大規模事業に必要な一般財源が不足する見込みのため、中長期的には減少していく見込み。</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利息分の増</a:t>
          </a:r>
          <a:r>
            <a:rPr kumimoji="1" lang="ja-JP" altLang="ja-JP" sz="1300">
              <a:solidFill>
                <a:schemeClr val="tx1"/>
              </a:solidFill>
              <a:effectLst/>
              <a:latin typeface="+mn-lt"/>
              <a:ea typeface="+mn-ea"/>
              <a:cs typeface="+mn-cs"/>
            </a:rPr>
            <a:t>。</a:t>
          </a:r>
          <a:endParaRPr kumimoji="1" lang="en-US" altLang="ja-JP" sz="1300">
            <a:solidFill>
              <a:schemeClr val="tx1"/>
            </a:solidFill>
            <a:effectLst/>
            <a:latin typeface="+mn-lt"/>
            <a:ea typeface="+mn-ea"/>
            <a:cs typeface="+mn-cs"/>
          </a:endParaRPr>
        </a:p>
        <a:p>
          <a:pPr eaLnBrk="1" fontAlgn="auto" latinLnBrk="0" hangingPunct="1"/>
          <a:endParaRPr kumimoji="1" lang="en-US" altLang="ja-JP" sz="130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現時点でも公債費が高い水準であることに加え、今後実施する予定の大規模事業の財源として多額の市債を発行する予定のため、基金残高をさらに確保していく必要がある。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17396171</v>
      </c>
      <c r="BO4" s="449"/>
      <c r="BP4" s="449"/>
      <c r="BQ4" s="449"/>
      <c r="BR4" s="449"/>
      <c r="BS4" s="449"/>
      <c r="BT4" s="449"/>
      <c r="BU4" s="450"/>
      <c r="BV4" s="448">
        <v>18212649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1.5</v>
      </c>
      <c r="CU4" s="589"/>
      <c r="CV4" s="589"/>
      <c r="CW4" s="589"/>
      <c r="CX4" s="589"/>
      <c r="CY4" s="589"/>
      <c r="CZ4" s="589"/>
      <c r="DA4" s="590"/>
      <c r="DB4" s="588">
        <v>5.2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16635373</v>
      </c>
      <c r="BO5" s="420"/>
      <c r="BP5" s="420"/>
      <c r="BQ5" s="420"/>
      <c r="BR5" s="420"/>
      <c r="BS5" s="420"/>
      <c r="BT5" s="420"/>
      <c r="BU5" s="421"/>
      <c r="BV5" s="419">
        <v>16870944</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96.1</v>
      </c>
      <c r="CU5" s="417"/>
      <c r="CV5" s="417"/>
      <c r="CW5" s="417"/>
      <c r="CX5" s="417"/>
      <c r="CY5" s="417"/>
      <c r="CZ5" s="417"/>
      <c r="DA5" s="418"/>
      <c r="DB5" s="416">
        <v>90.6</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760798</v>
      </c>
      <c r="BO6" s="420"/>
      <c r="BP6" s="420"/>
      <c r="BQ6" s="420"/>
      <c r="BR6" s="420"/>
      <c r="BS6" s="420"/>
      <c r="BT6" s="420"/>
      <c r="BU6" s="421"/>
      <c r="BV6" s="419">
        <v>1341705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98.8</v>
      </c>
      <c r="CU6" s="563"/>
      <c r="CV6" s="563"/>
      <c r="CW6" s="563"/>
      <c r="CX6" s="563"/>
      <c r="CY6" s="563"/>
      <c r="CZ6" s="563"/>
      <c r="DA6" s="564"/>
      <c r="DB6" s="562">
        <v>97.2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641830</v>
      </c>
      <c r="BO7" s="420"/>
      <c r="BP7" s="420"/>
      <c r="BQ7" s="420"/>
      <c r="BR7" s="420"/>
      <c r="BS7" s="420"/>
      <c r="BT7" s="420"/>
      <c r="BU7" s="421"/>
      <c r="BV7" s="419">
        <v>921994</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7704492</v>
      </c>
      <c r="CU7" s="420"/>
      <c r="CV7" s="420"/>
      <c r="CW7" s="420"/>
      <c r="CX7" s="420"/>
      <c r="CY7" s="420"/>
      <c r="CZ7" s="420"/>
      <c r="DA7" s="421"/>
      <c r="DB7" s="419">
        <v>8014721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118968</v>
      </c>
      <c r="BO8" s="420"/>
      <c r="BP8" s="420"/>
      <c r="BQ8" s="420"/>
      <c r="BR8" s="420"/>
      <c r="BS8" s="420"/>
      <c r="BT8" s="420"/>
      <c r="BU8" s="421"/>
      <c r="BV8" s="419">
        <v>419711</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0.75</v>
      </c>
      <c r="CU8" s="523"/>
      <c r="CV8" s="523"/>
      <c r="CW8" s="523"/>
      <c r="CX8" s="523"/>
      <c r="CY8" s="523"/>
      <c r="CZ8" s="523"/>
      <c r="DA8" s="524"/>
      <c r="DB8" s="522">
        <v>0.78</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26319</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111</v>
      </c>
      <c r="AV9" s="478"/>
      <c r="AW9" s="478"/>
      <c r="AX9" s="478"/>
      <c r="AY9" s="433" t="s">
        <v>118</v>
      </c>
      <c r="AZ9" s="434"/>
      <c r="BA9" s="434"/>
      <c r="BB9" s="434"/>
      <c r="BC9" s="434"/>
      <c r="BD9" s="434"/>
      <c r="BE9" s="434"/>
      <c r="BF9" s="434"/>
      <c r="BG9" s="434"/>
      <c r="BH9" s="434"/>
      <c r="BI9" s="434"/>
      <c r="BJ9" s="434"/>
      <c r="BK9" s="434"/>
      <c r="BL9" s="434"/>
      <c r="BM9" s="435"/>
      <c r="BN9" s="419">
        <v>-300743</v>
      </c>
      <c r="BO9" s="420"/>
      <c r="BP9" s="420"/>
      <c r="BQ9" s="420"/>
      <c r="BR9" s="420"/>
      <c r="BS9" s="420"/>
      <c r="BT9" s="420"/>
      <c r="BU9" s="421"/>
      <c r="BV9" s="419">
        <v>385809</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15.5</v>
      </c>
      <c r="CU9" s="417"/>
      <c r="CV9" s="417"/>
      <c r="CW9" s="417"/>
      <c r="CX9" s="417"/>
      <c r="CY9" s="417"/>
      <c r="CZ9" s="417"/>
      <c r="DA9" s="418"/>
      <c r="DB9" s="416">
        <v>14.1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27865</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2445</v>
      </c>
      <c r="BO10" s="420"/>
      <c r="BP10" s="420"/>
      <c r="BQ10" s="420"/>
      <c r="BR10" s="420"/>
      <c r="BS10" s="420"/>
      <c r="BT10" s="420"/>
      <c r="BU10" s="421"/>
      <c r="BV10" s="419">
        <v>2423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26064</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25673</v>
      </c>
      <c r="S13" s="507"/>
      <c r="T13" s="507"/>
      <c r="U13" s="507"/>
      <c r="V13" s="508"/>
      <c r="W13" s="509" t="s">
        <v>143</v>
      </c>
      <c r="X13" s="405"/>
      <c r="Y13" s="405"/>
      <c r="Z13" s="405"/>
      <c r="AA13" s="405"/>
      <c r="AB13" s="406"/>
      <c r="AC13" s="372">
        <v>295</v>
      </c>
      <c r="AD13" s="373"/>
      <c r="AE13" s="373"/>
      <c r="AF13" s="373"/>
      <c r="AG13" s="374"/>
      <c r="AH13" s="372">
        <v>287</v>
      </c>
      <c r="AI13" s="373"/>
      <c r="AJ13" s="373"/>
      <c r="AK13" s="373"/>
      <c r="AL13" s="432"/>
      <c r="AM13" s="476" t="s">
        <v>144</v>
      </c>
      <c r="AN13" s="376"/>
      <c r="AO13" s="376"/>
      <c r="AP13" s="376"/>
      <c r="AQ13" s="376"/>
      <c r="AR13" s="376"/>
      <c r="AS13" s="376"/>
      <c r="AT13" s="377"/>
      <c r="AU13" s="477" t="s">
        <v>145</v>
      </c>
      <c r="AV13" s="478"/>
      <c r="AW13" s="478"/>
      <c r="AX13" s="478"/>
      <c r="AY13" s="433" t="s">
        <v>146</v>
      </c>
      <c r="AZ13" s="434"/>
      <c r="BA13" s="434"/>
      <c r="BB13" s="434"/>
      <c r="BC13" s="434"/>
      <c r="BD13" s="434"/>
      <c r="BE13" s="434"/>
      <c r="BF13" s="434"/>
      <c r="BG13" s="434"/>
      <c r="BH13" s="434"/>
      <c r="BI13" s="434"/>
      <c r="BJ13" s="434"/>
      <c r="BK13" s="434"/>
      <c r="BL13" s="434"/>
      <c r="BM13" s="435"/>
      <c r="BN13" s="419">
        <v>-298298</v>
      </c>
      <c r="BO13" s="420"/>
      <c r="BP13" s="420"/>
      <c r="BQ13" s="420"/>
      <c r="BR13" s="420"/>
      <c r="BS13" s="420"/>
      <c r="BT13" s="420"/>
      <c r="BU13" s="421"/>
      <c r="BV13" s="419">
        <v>388232</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13.5</v>
      </c>
      <c r="CU13" s="417"/>
      <c r="CV13" s="417"/>
      <c r="CW13" s="417"/>
      <c r="CX13" s="417"/>
      <c r="CY13" s="417"/>
      <c r="CZ13" s="417"/>
      <c r="DA13" s="418"/>
      <c r="DB13" s="416">
        <v>13.8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148</v>
      </c>
      <c r="M14" s="546"/>
      <c r="N14" s="546"/>
      <c r="O14" s="546"/>
      <c r="P14" s="546"/>
      <c r="Q14" s="547"/>
      <c r="R14" s="506">
        <v>26339</v>
      </c>
      <c r="S14" s="507"/>
      <c r="T14" s="507"/>
      <c r="U14" s="507"/>
      <c r="V14" s="508"/>
      <c r="W14" s="510"/>
      <c r="X14" s="408"/>
      <c r="Y14" s="408"/>
      <c r="Z14" s="408"/>
      <c r="AA14" s="408"/>
      <c r="AB14" s="409"/>
      <c r="AC14" s="499">
        <v>2.5</v>
      </c>
      <c r="AD14" s="500"/>
      <c r="AE14" s="500"/>
      <c r="AF14" s="500"/>
      <c r="AG14" s="501"/>
      <c r="AH14" s="499">
        <v>2.4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v>123.1</v>
      </c>
      <c r="CU14" s="517"/>
      <c r="CV14" s="517"/>
      <c r="CW14" s="517"/>
      <c r="CX14" s="517"/>
      <c r="CY14" s="517"/>
      <c r="CZ14" s="517"/>
      <c r="DA14" s="518"/>
      <c r="DB14" s="516">
        <v>136.80000000000001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142</v>
      </c>
      <c r="N15" s="504"/>
      <c r="O15" s="504"/>
      <c r="P15" s="504"/>
      <c r="Q15" s="505"/>
      <c r="R15" s="506">
        <v>25969</v>
      </c>
      <c r="S15" s="507"/>
      <c r="T15" s="507"/>
      <c r="U15" s="507"/>
      <c r="V15" s="508"/>
      <c r="W15" s="509" t="s">
        <v>150</v>
      </c>
      <c r="X15" s="405"/>
      <c r="Y15" s="405"/>
      <c r="Z15" s="405"/>
      <c r="AA15" s="405"/>
      <c r="AB15" s="406"/>
      <c r="AC15" s="372">
        <v>4063</v>
      </c>
      <c r="AD15" s="373"/>
      <c r="AE15" s="373"/>
      <c r="AF15" s="373"/>
      <c r="AG15" s="374"/>
      <c r="AH15" s="372">
        <v>4175</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4554881</v>
      </c>
      <c r="BO15" s="449"/>
      <c r="BP15" s="449"/>
      <c r="BQ15" s="449"/>
      <c r="BR15" s="449"/>
      <c r="BS15" s="449"/>
      <c r="BT15" s="449"/>
      <c r="BU15" s="450"/>
      <c r="BV15" s="448">
        <v>4442437</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34.799999999999997</v>
      </c>
      <c r="AD16" s="500"/>
      <c r="AE16" s="500"/>
      <c r="AF16" s="500"/>
      <c r="AG16" s="501"/>
      <c r="AH16" s="499">
        <v>34.4</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6197333</v>
      </c>
      <c r="BO16" s="420"/>
      <c r="BP16" s="420"/>
      <c r="BQ16" s="420"/>
      <c r="BR16" s="420"/>
      <c r="BS16" s="420"/>
      <c r="BT16" s="420"/>
      <c r="BU16" s="421"/>
      <c r="BV16" s="419">
        <v>6003368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7318</v>
      </c>
      <c r="AD17" s="373"/>
      <c r="AE17" s="373"/>
      <c r="AF17" s="373"/>
      <c r="AG17" s="374"/>
      <c r="AH17" s="372">
        <v>7672</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5842269</v>
      </c>
      <c r="BO17" s="420"/>
      <c r="BP17" s="420"/>
      <c r="BQ17" s="420"/>
      <c r="BR17" s="420"/>
      <c r="BS17" s="420"/>
      <c r="BT17" s="420"/>
      <c r="BU17" s="421"/>
      <c r="BV17" s="419">
        <v>5692245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78.66</v>
      </c>
      <c r="M18" s="472"/>
      <c r="N18" s="472"/>
      <c r="O18" s="472"/>
      <c r="P18" s="472"/>
      <c r="Q18" s="472"/>
      <c r="R18" s="473"/>
      <c r="S18" s="473"/>
      <c r="T18" s="473"/>
      <c r="U18" s="473"/>
      <c r="V18" s="474"/>
      <c r="W18" s="490"/>
      <c r="X18" s="491"/>
      <c r="Y18" s="491"/>
      <c r="Z18" s="491"/>
      <c r="AA18" s="491"/>
      <c r="AB18" s="515"/>
      <c r="AC18" s="389">
        <v>62.7</v>
      </c>
      <c r="AD18" s="390"/>
      <c r="AE18" s="390"/>
      <c r="AF18" s="390"/>
      <c r="AG18" s="475"/>
      <c r="AH18" s="389">
        <v>63.2</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7578471</v>
      </c>
      <c r="BO18" s="420"/>
      <c r="BP18" s="420"/>
      <c r="BQ18" s="420"/>
      <c r="BR18" s="420"/>
      <c r="BS18" s="420"/>
      <c r="BT18" s="420"/>
      <c r="BU18" s="421"/>
      <c r="BV18" s="419">
        <v>7403128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335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11479408</v>
      </c>
      <c r="BO19" s="420"/>
      <c r="BP19" s="420"/>
      <c r="BQ19" s="420"/>
      <c r="BR19" s="420"/>
      <c r="BS19" s="420"/>
      <c r="BT19" s="420"/>
      <c r="BU19" s="421"/>
      <c r="BV19" s="419">
        <v>11910775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11591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22825819</v>
      </c>
      <c r="BO22" s="449"/>
      <c r="BP22" s="449"/>
      <c r="BQ22" s="449"/>
      <c r="BR22" s="449"/>
      <c r="BS22" s="449"/>
      <c r="BT22" s="449"/>
      <c r="BU22" s="450"/>
      <c r="BV22" s="448">
        <v>23170941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11269738</v>
      </c>
      <c r="BO23" s="420"/>
      <c r="BP23" s="420"/>
      <c r="BQ23" s="420"/>
      <c r="BR23" s="420"/>
      <c r="BS23" s="420"/>
      <c r="BT23" s="420"/>
      <c r="BU23" s="421"/>
      <c r="BV23" s="419">
        <v>10998128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8600</v>
      </c>
      <c r="R24" s="373"/>
      <c r="S24" s="373"/>
      <c r="T24" s="373"/>
      <c r="U24" s="373"/>
      <c r="V24" s="374"/>
      <c r="W24" s="462"/>
      <c r="X24" s="399"/>
      <c r="Y24" s="400"/>
      <c r="Z24" s="375" t="s">
        <v>175</v>
      </c>
      <c r="AA24" s="376"/>
      <c r="AB24" s="376"/>
      <c r="AC24" s="376"/>
      <c r="AD24" s="376"/>
      <c r="AE24" s="376"/>
      <c r="AF24" s="376"/>
      <c r="AG24" s="377"/>
      <c r="AH24" s="372">
        <v>264</v>
      </c>
      <c r="AI24" s="373"/>
      <c r="AJ24" s="373"/>
      <c r="AK24" s="373"/>
      <c r="AL24" s="374"/>
      <c r="AM24" s="372">
        <v>849552</v>
      </c>
      <c r="AN24" s="373"/>
      <c r="AO24" s="373"/>
      <c r="AP24" s="373"/>
      <c r="AQ24" s="373"/>
      <c r="AR24" s="374"/>
      <c r="AS24" s="372">
        <v>3218</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16415455</v>
      </c>
      <c r="BO24" s="420"/>
      <c r="BP24" s="420"/>
      <c r="BQ24" s="420"/>
      <c r="BR24" s="420"/>
      <c r="BS24" s="420"/>
      <c r="BT24" s="420"/>
      <c r="BU24" s="421"/>
      <c r="BV24" s="419">
        <v>16451362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7000</v>
      </c>
      <c r="R25" s="373"/>
      <c r="S25" s="373"/>
      <c r="T25" s="373"/>
      <c r="U25" s="373"/>
      <c r="V25" s="374"/>
      <c r="W25" s="462"/>
      <c r="X25" s="399"/>
      <c r="Y25" s="400"/>
      <c r="Z25" s="375" t="s">
        <v>178</v>
      </c>
      <c r="AA25" s="376"/>
      <c r="AB25" s="376"/>
      <c r="AC25" s="376"/>
      <c r="AD25" s="376"/>
      <c r="AE25" s="376"/>
      <c r="AF25" s="376"/>
      <c r="AG25" s="377"/>
      <c r="AH25" s="372">
        <v>46</v>
      </c>
      <c r="AI25" s="373"/>
      <c r="AJ25" s="373"/>
      <c r="AK25" s="373"/>
      <c r="AL25" s="374"/>
      <c r="AM25" s="372">
        <v>145498</v>
      </c>
      <c r="AN25" s="373"/>
      <c r="AO25" s="373"/>
      <c r="AP25" s="373"/>
      <c r="AQ25" s="373"/>
      <c r="AR25" s="374"/>
      <c r="AS25" s="372">
        <v>3163</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2451612</v>
      </c>
      <c r="BO25" s="449"/>
      <c r="BP25" s="449"/>
      <c r="BQ25" s="449"/>
      <c r="BR25" s="449"/>
      <c r="BS25" s="449"/>
      <c r="BT25" s="449"/>
      <c r="BU25" s="450"/>
      <c r="BV25" s="448">
        <v>2533504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6200</v>
      </c>
      <c r="R26" s="373"/>
      <c r="S26" s="373"/>
      <c r="T26" s="373"/>
      <c r="U26" s="373"/>
      <c r="V26" s="374"/>
      <c r="W26" s="462"/>
      <c r="X26" s="399"/>
      <c r="Y26" s="400"/>
      <c r="Z26" s="375" t="s">
        <v>181</v>
      </c>
      <c r="AA26" s="430"/>
      <c r="AB26" s="430"/>
      <c r="AC26" s="430"/>
      <c r="AD26" s="430"/>
      <c r="AE26" s="430"/>
      <c r="AF26" s="430"/>
      <c r="AG26" s="431"/>
      <c r="AH26" s="372">
        <v>7</v>
      </c>
      <c r="AI26" s="373"/>
      <c r="AJ26" s="373"/>
      <c r="AK26" s="373"/>
      <c r="AL26" s="374"/>
      <c r="AM26" s="372">
        <v>24787</v>
      </c>
      <c r="AN26" s="373"/>
      <c r="AO26" s="373"/>
      <c r="AP26" s="373"/>
      <c r="AQ26" s="373"/>
      <c r="AR26" s="374"/>
      <c r="AS26" s="372">
        <v>3541</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v>561750</v>
      </c>
      <c r="BO26" s="420"/>
      <c r="BP26" s="420"/>
      <c r="BQ26" s="420"/>
      <c r="BR26" s="420"/>
      <c r="BS26" s="420"/>
      <c r="BT26" s="420"/>
      <c r="BU26" s="421"/>
      <c r="BV26" s="419">
        <v>267500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4730</v>
      </c>
      <c r="R27" s="373"/>
      <c r="S27" s="373"/>
      <c r="T27" s="373"/>
      <c r="U27" s="373"/>
      <c r="V27" s="374"/>
      <c r="W27" s="462"/>
      <c r="X27" s="399"/>
      <c r="Y27" s="400"/>
      <c r="Z27" s="375" t="s">
        <v>184</v>
      </c>
      <c r="AA27" s="376"/>
      <c r="AB27" s="376"/>
      <c r="AC27" s="376"/>
      <c r="AD27" s="376"/>
      <c r="AE27" s="376"/>
      <c r="AF27" s="376"/>
      <c r="AG27" s="377"/>
      <c r="AH27" s="372">
        <v>3</v>
      </c>
      <c r="AI27" s="373"/>
      <c r="AJ27" s="373"/>
      <c r="AK27" s="373"/>
      <c r="AL27" s="374"/>
      <c r="AM27" s="372">
        <v>11733</v>
      </c>
      <c r="AN27" s="373"/>
      <c r="AO27" s="373"/>
      <c r="AP27" s="373"/>
      <c r="AQ27" s="373"/>
      <c r="AR27" s="374"/>
      <c r="AS27" s="372">
        <v>3911</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4220</v>
      </c>
      <c r="R28" s="373"/>
      <c r="S28" s="373"/>
      <c r="T28" s="373"/>
      <c r="U28" s="373"/>
      <c r="V28" s="374"/>
      <c r="W28" s="462"/>
      <c r="X28" s="399"/>
      <c r="Y28" s="400"/>
      <c r="Z28" s="375" t="s">
        <v>187</v>
      </c>
      <c r="AA28" s="376"/>
      <c r="AB28" s="376"/>
      <c r="AC28" s="376"/>
      <c r="AD28" s="376"/>
      <c r="AE28" s="376"/>
      <c r="AF28" s="376"/>
      <c r="AG28" s="377"/>
      <c r="AH28" s="372" t="s">
        <v>141</v>
      </c>
      <c r="AI28" s="373"/>
      <c r="AJ28" s="373"/>
      <c r="AK28" s="373"/>
      <c r="AL28" s="374"/>
      <c r="AM28" s="372" t="s">
        <v>188</v>
      </c>
      <c r="AN28" s="373"/>
      <c r="AO28" s="373"/>
      <c r="AP28" s="373"/>
      <c r="AQ28" s="373"/>
      <c r="AR28" s="374"/>
      <c r="AS28" s="372" t="s">
        <v>131</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1082171</v>
      </c>
      <c r="BO28" s="449"/>
      <c r="BP28" s="449"/>
      <c r="BQ28" s="449"/>
      <c r="BR28" s="449"/>
      <c r="BS28" s="449"/>
      <c r="BT28" s="449"/>
      <c r="BU28" s="450"/>
      <c r="BV28" s="448">
        <v>879726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14</v>
      </c>
      <c r="M29" s="373"/>
      <c r="N29" s="373"/>
      <c r="O29" s="373"/>
      <c r="P29" s="374"/>
      <c r="Q29" s="372">
        <v>3700</v>
      </c>
      <c r="R29" s="373"/>
      <c r="S29" s="373"/>
      <c r="T29" s="373"/>
      <c r="U29" s="373"/>
      <c r="V29" s="374"/>
      <c r="W29" s="463"/>
      <c r="X29" s="464"/>
      <c r="Y29" s="465"/>
      <c r="Z29" s="375" t="s">
        <v>191</v>
      </c>
      <c r="AA29" s="376"/>
      <c r="AB29" s="376"/>
      <c r="AC29" s="376"/>
      <c r="AD29" s="376"/>
      <c r="AE29" s="376"/>
      <c r="AF29" s="376"/>
      <c r="AG29" s="377"/>
      <c r="AH29" s="372">
        <v>267</v>
      </c>
      <c r="AI29" s="373"/>
      <c r="AJ29" s="373"/>
      <c r="AK29" s="373"/>
      <c r="AL29" s="374"/>
      <c r="AM29" s="372">
        <v>861285</v>
      </c>
      <c r="AN29" s="373"/>
      <c r="AO29" s="373"/>
      <c r="AP29" s="373"/>
      <c r="AQ29" s="373"/>
      <c r="AR29" s="374"/>
      <c r="AS29" s="372">
        <v>3226</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659794</v>
      </c>
      <c r="BO29" s="420"/>
      <c r="BP29" s="420"/>
      <c r="BQ29" s="420"/>
      <c r="BR29" s="420"/>
      <c r="BS29" s="420"/>
      <c r="BT29" s="420"/>
      <c r="BU29" s="421"/>
      <c r="BV29" s="419">
        <v>659499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99.1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4327029</v>
      </c>
      <c r="BO30" s="454"/>
      <c r="BP30" s="454"/>
      <c r="BQ30" s="454"/>
      <c r="BR30" s="454"/>
      <c r="BS30" s="454"/>
      <c r="BT30" s="454"/>
      <c r="BU30" s="455"/>
      <c r="BV30" s="453">
        <v>3424841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200</v>
      </c>
      <c r="V33" s="371"/>
      <c r="W33" s="370" t="s">
        <v>202</v>
      </c>
      <c r="X33" s="370"/>
      <c r="Y33" s="370"/>
      <c r="Z33" s="370"/>
      <c r="AA33" s="370"/>
      <c r="AB33" s="370"/>
      <c r="AC33" s="370"/>
      <c r="AD33" s="370"/>
      <c r="AE33" s="370"/>
      <c r="AF33" s="370"/>
      <c r="AG33" s="370"/>
      <c r="AH33" s="370"/>
      <c r="AI33" s="370"/>
      <c r="AJ33" s="370"/>
      <c r="AK33" s="370"/>
      <c r="AL33" s="206"/>
      <c r="AM33" s="371" t="s">
        <v>200</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207</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IF('各会計、関係団体の財政状況及び健全化判断比率'!B34="","",'各会計、関係団体の財政状況及び健全化判断比率'!B34)</f>
        <v>農業集落排水特別会計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広島県市町総合事務組合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阿多田島汽船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港湾施設管理受託特別会計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工業用水道事業会計</v>
      </c>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IF('各会計、関係団体の財政状況及び健全化判断比率'!B35="","",'各会計、関係団体の財政状況及び健全化判断比率'!B35)</f>
        <v>漁業集落排水特別会計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大竹市土地開発公社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〇</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公共下水道事業会計</v>
      </c>
      <c r="AP36" s="368"/>
      <c r="AQ36" s="368"/>
      <c r="AR36" s="368"/>
      <c r="AS36" s="368"/>
      <c r="AT36" s="368"/>
      <c r="AU36" s="368"/>
      <c r="AV36" s="368"/>
      <c r="AW36" s="368"/>
      <c r="AX36" s="368"/>
      <c r="AY36" s="368"/>
      <c r="AZ36" s="368"/>
      <c r="BA36" s="368"/>
      <c r="BB36" s="368"/>
      <c r="BC36" s="368"/>
      <c r="BD36" s="181"/>
      <c r="BE36" s="367">
        <f t="shared" si="1"/>
        <v>11</v>
      </c>
      <c r="BF36" s="367"/>
      <c r="BG36" s="368" t="str">
        <f>IF('各会計、関係団体の財政状況及び健全化判断比率'!B36="","",'各会計、関係団体の財政状況及び健全化判断比率'!B36)</f>
        <v>土地造成特別会計</v>
      </c>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後期高齢者医療広域連合（特別会計）</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株式会社やさか</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宮島ボートレース企業団</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PbUGvOs6Ch5RKfpG6zYIF3ZAh0zoeFozzMrnodc2gVEno+HPT1Tb2wZJfH4Z++I9yno0nxEDhb0kwO47vASUEg==" saltValue="8vzksMLpJQ1hVVE30v9A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5233513</v>
      </c>
      <c r="S5" s="677"/>
      <c r="T5" s="677"/>
      <c r="U5" s="677"/>
      <c r="V5" s="677"/>
      <c r="W5" s="677"/>
      <c r="X5" s="677"/>
      <c r="Y5" s="702"/>
      <c r="Z5" s="715">
        <v>30.1</v>
      </c>
      <c r="AA5" s="715"/>
      <c r="AB5" s="715"/>
      <c r="AC5" s="715"/>
      <c r="AD5" s="716">
        <v>5086168</v>
      </c>
      <c r="AE5" s="716"/>
      <c r="AF5" s="716"/>
      <c r="AG5" s="716"/>
      <c r="AH5" s="716"/>
      <c r="AI5" s="716"/>
      <c r="AJ5" s="716"/>
      <c r="AK5" s="716"/>
      <c r="AL5" s="703">
        <v>66.3</v>
      </c>
      <c r="AM5" s="685"/>
      <c r="AN5" s="685"/>
      <c r="AO5" s="704"/>
      <c r="AP5" s="679" t="s">
        <v>233</v>
      </c>
      <c r="AQ5" s="680"/>
      <c r="AR5" s="680"/>
      <c r="AS5" s="680"/>
      <c r="AT5" s="680"/>
      <c r="AU5" s="680"/>
      <c r="AV5" s="680"/>
      <c r="AW5" s="680"/>
      <c r="AX5" s="680"/>
      <c r="AY5" s="680"/>
      <c r="AZ5" s="680"/>
      <c r="BA5" s="680"/>
      <c r="BB5" s="680"/>
      <c r="BC5" s="680"/>
      <c r="BD5" s="680"/>
      <c r="BE5" s="680"/>
      <c r="BF5" s="681"/>
      <c r="BG5" s="621">
        <v>5086168</v>
      </c>
      <c r="BH5" s="622"/>
      <c r="BI5" s="622"/>
      <c r="BJ5" s="622"/>
      <c r="BK5" s="622"/>
      <c r="BL5" s="622"/>
      <c r="BM5" s="622"/>
      <c r="BN5" s="623"/>
      <c r="BO5" s="659">
        <v>97.2</v>
      </c>
      <c r="BP5" s="659"/>
      <c r="BQ5" s="659"/>
      <c r="BR5" s="659"/>
      <c r="BS5" s="660">
        <v>54423</v>
      </c>
      <c r="BT5" s="660"/>
      <c r="BU5" s="660"/>
      <c r="BV5" s="660"/>
      <c r="BW5" s="660"/>
      <c r="BX5" s="660"/>
      <c r="BY5" s="660"/>
      <c r="BZ5" s="660"/>
      <c r="CA5" s="660"/>
      <c r="CB5" s="700"/>
      <c r="CD5" s="673" t="s">
        <v>228</v>
      </c>
      <c r="CE5" s="674"/>
      <c r="CF5" s="674"/>
      <c r="CG5" s="674"/>
      <c r="CH5" s="674"/>
      <c r="CI5" s="674"/>
      <c r="CJ5" s="674"/>
      <c r="CK5" s="674"/>
      <c r="CL5" s="674"/>
      <c r="CM5" s="674"/>
      <c r="CN5" s="674"/>
      <c r="CO5" s="674"/>
      <c r="CP5" s="674"/>
      <c r="CQ5" s="675"/>
      <c r="CR5" s="673" t="s">
        <v>234</v>
      </c>
      <c r="CS5" s="674"/>
      <c r="CT5" s="674"/>
      <c r="CU5" s="674"/>
      <c r="CV5" s="674"/>
      <c r="CW5" s="674"/>
      <c r="CX5" s="674"/>
      <c r="CY5" s="675"/>
      <c r="CZ5" s="673" t="s">
        <v>226</v>
      </c>
      <c r="DA5" s="674"/>
      <c r="DB5" s="674"/>
      <c r="DC5" s="675"/>
      <c r="DD5" s="673" t="s">
        <v>235</v>
      </c>
      <c r="DE5" s="674"/>
      <c r="DF5" s="674"/>
      <c r="DG5" s="674"/>
      <c r="DH5" s="674"/>
      <c r="DI5" s="674"/>
      <c r="DJ5" s="674"/>
      <c r="DK5" s="674"/>
      <c r="DL5" s="674"/>
      <c r="DM5" s="674"/>
      <c r="DN5" s="674"/>
      <c r="DO5" s="674"/>
      <c r="DP5" s="675"/>
      <c r="DQ5" s="673" t="s">
        <v>236</v>
      </c>
      <c r="DR5" s="674"/>
      <c r="DS5" s="674"/>
      <c r="DT5" s="674"/>
      <c r="DU5" s="674"/>
      <c r="DV5" s="674"/>
      <c r="DW5" s="674"/>
      <c r="DX5" s="674"/>
      <c r="DY5" s="674"/>
      <c r="DZ5" s="674"/>
      <c r="EA5" s="674"/>
      <c r="EB5" s="674"/>
      <c r="EC5" s="675"/>
    </row>
    <row r="6" spans="2:143" ht="11.25" customHeight="1" x14ac:dyDescent="0.2">
      <c r="B6" s="618" t="s">
        <v>237</v>
      </c>
      <c r="C6" s="619"/>
      <c r="D6" s="619"/>
      <c r="E6" s="619"/>
      <c r="F6" s="619"/>
      <c r="G6" s="619"/>
      <c r="H6" s="619"/>
      <c r="I6" s="619"/>
      <c r="J6" s="619"/>
      <c r="K6" s="619"/>
      <c r="L6" s="619"/>
      <c r="M6" s="619"/>
      <c r="N6" s="619"/>
      <c r="O6" s="619"/>
      <c r="P6" s="619"/>
      <c r="Q6" s="620"/>
      <c r="R6" s="621">
        <v>78429</v>
      </c>
      <c r="S6" s="622"/>
      <c r="T6" s="622"/>
      <c r="U6" s="622"/>
      <c r="V6" s="622"/>
      <c r="W6" s="622"/>
      <c r="X6" s="622"/>
      <c r="Y6" s="623"/>
      <c r="Z6" s="659">
        <v>0.5</v>
      </c>
      <c r="AA6" s="659"/>
      <c r="AB6" s="659"/>
      <c r="AC6" s="659"/>
      <c r="AD6" s="660">
        <v>78429</v>
      </c>
      <c r="AE6" s="660"/>
      <c r="AF6" s="660"/>
      <c r="AG6" s="660"/>
      <c r="AH6" s="660"/>
      <c r="AI6" s="660"/>
      <c r="AJ6" s="660"/>
      <c r="AK6" s="660"/>
      <c r="AL6" s="624">
        <v>1</v>
      </c>
      <c r="AM6" s="625"/>
      <c r="AN6" s="625"/>
      <c r="AO6" s="661"/>
      <c r="AP6" s="618" t="s">
        <v>238</v>
      </c>
      <c r="AQ6" s="619"/>
      <c r="AR6" s="619"/>
      <c r="AS6" s="619"/>
      <c r="AT6" s="619"/>
      <c r="AU6" s="619"/>
      <c r="AV6" s="619"/>
      <c r="AW6" s="619"/>
      <c r="AX6" s="619"/>
      <c r="AY6" s="619"/>
      <c r="AZ6" s="619"/>
      <c r="BA6" s="619"/>
      <c r="BB6" s="619"/>
      <c r="BC6" s="619"/>
      <c r="BD6" s="619"/>
      <c r="BE6" s="619"/>
      <c r="BF6" s="620"/>
      <c r="BG6" s="621">
        <v>5086168</v>
      </c>
      <c r="BH6" s="622"/>
      <c r="BI6" s="622"/>
      <c r="BJ6" s="622"/>
      <c r="BK6" s="622"/>
      <c r="BL6" s="622"/>
      <c r="BM6" s="622"/>
      <c r="BN6" s="623"/>
      <c r="BO6" s="659">
        <v>97.2</v>
      </c>
      <c r="BP6" s="659"/>
      <c r="BQ6" s="659"/>
      <c r="BR6" s="659"/>
      <c r="BS6" s="660">
        <v>54423</v>
      </c>
      <c r="BT6" s="660"/>
      <c r="BU6" s="660"/>
      <c r="BV6" s="660"/>
      <c r="BW6" s="660"/>
      <c r="BX6" s="660"/>
      <c r="BY6" s="660"/>
      <c r="BZ6" s="660"/>
      <c r="CA6" s="660"/>
      <c r="CB6" s="700"/>
      <c r="CD6" s="679" t="s">
        <v>239</v>
      </c>
      <c r="CE6" s="680"/>
      <c r="CF6" s="680"/>
      <c r="CG6" s="680"/>
      <c r="CH6" s="680"/>
      <c r="CI6" s="680"/>
      <c r="CJ6" s="680"/>
      <c r="CK6" s="680"/>
      <c r="CL6" s="680"/>
      <c r="CM6" s="680"/>
      <c r="CN6" s="680"/>
      <c r="CO6" s="680"/>
      <c r="CP6" s="680"/>
      <c r="CQ6" s="681"/>
      <c r="CR6" s="621">
        <v>169913</v>
      </c>
      <c r="CS6" s="622"/>
      <c r="CT6" s="622"/>
      <c r="CU6" s="622"/>
      <c r="CV6" s="622"/>
      <c r="CW6" s="622"/>
      <c r="CX6" s="622"/>
      <c r="CY6" s="623"/>
      <c r="CZ6" s="703">
        <v>1</v>
      </c>
      <c r="DA6" s="685"/>
      <c r="DB6" s="685"/>
      <c r="DC6" s="705"/>
      <c r="DD6" s="627" t="s">
        <v>131</v>
      </c>
      <c r="DE6" s="622"/>
      <c r="DF6" s="622"/>
      <c r="DG6" s="622"/>
      <c r="DH6" s="622"/>
      <c r="DI6" s="622"/>
      <c r="DJ6" s="622"/>
      <c r="DK6" s="622"/>
      <c r="DL6" s="622"/>
      <c r="DM6" s="622"/>
      <c r="DN6" s="622"/>
      <c r="DO6" s="622"/>
      <c r="DP6" s="623"/>
      <c r="DQ6" s="627">
        <v>169779</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1666</v>
      </c>
      <c r="S7" s="622"/>
      <c r="T7" s="622"/>
      <c r="U7" s="622"/>
      <c r="V7" s="622"/>
      <c r="W7" s="622"/>
      <c r="X7" s="622"/>
      <c r="Y7" s="623"/>
      <c r="Z7" s="659">
        <v>0</v>
      </c>
      <c r="AA7" s="659"/>
      <c r="AB7" s="659"/>
      <c r="AC7" s="659"/>
      <c r="AD7" s="660">
        <v>1666</v>
      </c>
      <c r="AE7" s="660"/>
      <c r="AF7" s="660"/>
      <c r="AG7" s="660"/>
      <c r="AH7" s="660"/>
      <c r="AI7" s="660"/>
      <c r="AJ7" s="660"/>
      <c r="AK7" s="660"/>
      <c r="AL7" s="624">
        <v>0</v>
      </c>
      <c r="AM7" s="625"/>
      <c r="AN7" s="625"/>
      <c r="AO7" s="661"/>
      <c r="AP7" s="618" t="s">
        <v>241</v>
      </c>
      <c r="AQ7" s="619"/>
      <c r="AR7" s="619"/>
      <c r="AS7" s="619"/>
      <c r="AT7" s="619"/>
      <c r="AU7" s="619"/>
      <c r="AV7" s="619"/>
      <c r="AW7" s="619"/>
      <c r="AX7" s="619"/>
      <c r="AY7" s="619"/>
      <c r="AZ7" s="619"/>
      <c r="BA7" s="619"/>
      <c r="BB7" s="619"/>
      <c r="BC7" s="619"/>
      <c r="BD7" s="619"/>
      <c r="BE7" s="619"/>
      <c r="BF7" s="620"/>
      <c r="BG7" s="621">
        <v>1572191</v>
      </c>
      <c r="BH7" s="622"/>
      <c r="BI7" s="622"/>
      <c r="BJ7" s="622"/>
      <c r="BK7" s="622"/>
      <c r="BL7" s="622"/>
      <c r="BM7" s="622"/>
      <c r="BN7" s="623"/>
      <c r="BO7" s="659">
        <v>30</v>
      </c>
      <c r="BP7" s="659"/>
      <c r="BQ7" s="659"/>
      <c r="BR7" s="659"/>
      <c r="BS7" s="660">
        <v>54423</v>
      </c>
      <c r="BT7" s="660"/>
      <c r="BU7" s="660"/>
      <c r="BV7" s="660"/>
      <c r="BW7" s="660"/>
      <c r="BX7" s="660"/>
      <c r="BY7" s="660"/>
      <c r="BZ7" s="660"/>
      <c r="CA7" s="660"/>
      <c r="CB7" s="700"/>
      <c r="CD7" s="618" t="s">
        <v>242</v>
      </c>
      <c r="CE7" s="619"/>
      <c r="CF7" s="619"/>
      <c r="CG7" s="619"/>
      <c r="CH7" s="619"/>
      <c r="CI7" s="619"/>
      <c r="CJ7" s="619"/>
      <c r="CK7" s="619"/>
      <c r="CL7" s="619"/>
      <c r="CM7" s="619"/>
      <c r="CN7" s="619"/>
      <c r="CO7" s="619"/>
      <c r="CP7" s="619"/>
      <c r="CQ7" s="620"/>
      <c r="CR7" s="621">
        <v>2921736</v>
      </c>
      <c r="CS7" s="622"/>
      <c r="CT7" s="622"/>
      <c r="CU7" s="622"/>
      <c r="CV7" s="622"/>
      <c r="CW7" s="622"/>
      <c r="CX7" s="622"/>
      <c r="CY7" s="623"/>
      <c r="CZ7" s="659">
        <v>17.600000000000001</v>
      </c>
      <c r="DA7" s="659"/>
      <c r="DB7" s="659"/>
      <c r="DC7" s="659"/>
      <c r="DD7" s="627">
        <v>434473</v>
      </c>
      <c r="DE7" s="622"/>
      <c r="DF7" s="622"/>
      <c r="DG7" s="622"/>
      <c r="DH7" s="622"/>
      <c r="DI7" s="622"/>
      <c r="DJ7" s="622"/>
      <c r="DK7" s="622"/>
      <c r="DL7" s="622"/>
      <c r="DM7" s="622"/>
      <c r="DN7" s="622"/>
      <c r="DO7" s="622"/>
      <c r="DP7" s="623"/>
      <c r="DQ7" s="627">
        <v>2287125</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18058</v>
      </c>
      <c r="S8" s="622"/>
      <c r="T8" s="622"/>
      <c r="U8" s="622"/>
      <c r="V8" s="622"/>
      <c r="W8" s="622"/>
      <c r="X8" s="622"/>
      <c r="Y8" s="623"/>
      <c r="Z8" s="659">
        <v>0.1</v>
      </c>
      <c r="AA8" s="659"/>
      <c r="AB8" s="659"/>
      <c r="AC8" s="659"/>
      <c r="AD8" s="660">
        <v>18058</v>
      </c>
      <c r="AE8" s="660"/>
      <c r="AF8" s="660"/>
      <c r="AG8" s="660"/>
      <c r="AH8" s="660"/>
      <c r="AI8" s="660"/>
      <c r="AJ8" s="660"/>
      <c r="AK8" s="660"/>
      <c r="AL8" s="624">
        <v>0.2</v>
      </c>
      <c r="AM8" s="625"/>
      <c r="AN8" s="625"/>
      <c r="AO8" s="661"/>
      <c r="AP8" s="618" t="s">
        <v>244</v>
      </c>
      <c r="AQ8" s="619"/>
      <c r="AR8" s="619"/>
      <c r="AS8" s="619"/>
      <c r="AT8" s="619"/>
      <c r="AU8" s="619"/>
      <c r="AV8" s="619"/>
      <c r="AW8" s="619"/>
      <c r="AX8" s="619"/>
      <c r="AY8" s="619"/>
      <c r="AZ8" s="619"/>
      <c r="BA8" s="619"/>
      <c r="BB8" s="619"/>
      <c r="BC8" s="619"/>
      <c r="BD8" s="619"/>
      <c r="BE8" s="619"/>
      <c r="BF8" s="620"/>
      <c r="BG8" s="621">
        <v>44324</v>
      </c>
      <c r="BH8" s="622"/>
      <c r="BI8" s="622"/>
      <c r="BJ8" s="622"/>
      <c r="BK8" s="622"/>
      <c r="BL8" s="622"/>
      <c r="BM8" s="622"/>
      <c r="BN8" s="623"/>
      <c r="BO8" s="659">
        <v>0.8</v>
      </c>
      <c r="BP8" s="659"/>
      <c r="BQ8" s="659"/>
      <c r="BR8" s="659"/>
      <c r="BS8" s="660" t="s">
        <v>245</v>
      </c>
      <c r="BT8" s="660"/>
      <c r="BU8" s="660"/>
      <c r="BV8" s="660"/>
      <c r="BW8" s="660"/>
      <c r="BX8" s="660"/>
      <c r="BY8" s="660"/>
      <c r="BZ8" s="660"/>
      <c r="CA8" s="660"/>
      <c r="CB8" s="700"/>
      <c r="CD8" s="618" t="s">
        <v>246</v>
      </c>
      <c r="CE8" s="619"/>
      <c r="CF8" s="619"/>
      <c r="CG8" s="619"/>
      <c r="CH8" s="619"/>
      <c r="CI8" s="619"/>
      <c r="CJ8" s="619"/>
      <c r="CK8" s="619"/>
      <c r="CL8" s="619"/>
      <c r="CM8" s="619"/>
      <c r="CN8" s="619"/>
      <c r="CO8" s="619"/>
      <c r="CP8" s="619"/>
      <c r="CQ8" s="620"/>
      <c r="CR8" s="621">
        <v>4598800</v>
      </c>
      <c r="CS8" s="622"/>
      <c r="CT8" s="622"/>
      <c r="CU8" s="622"/>
      <c r="CV8" s="622"/>
      <c r="CW8" s="622"/>
      <c r="CX8" s="622"/>
      <c r="CY8" s="623"/>
      <c r="CZ8" s="659">
        <v>27.6</v>
      </c>
      <c r="DA8" s="659"/>
      <c r="DB8" s="659"/>
      <c r="DC8" s="659"/>
      <c r="DD8" s="627">
        <v>30155</v>
      </c>
      <c r="DE8" s="622"/>
      <c r="DF8" s="622"/>
      <c r="DG8" s="622"/>
      <c r="DH8" s="622"/>
      <c r="DI8" s="622"/>
      <c r="DJ8" s="622"/>
      <c r="DK8" s="622"/>
      <c r="DL8" s="622"/>
      <c r="DM8" s="622"/>
      <c r="DN8" s="622"/>
      <c r="DO8" s="622"/>
      <c r="DP8" s="623"/>
      <c r="DQ8" s="627">
        <v>2495551</v>
      </c>
      <c r="DR8" s="622"/>
      <c r="DS8" s="622"/>
      <c r="DT8" s="622"/>
      <c r="DU8" s="622"/>
      <c r="DV8" s="622"/>
      <c r="DW8" s="622"/>
      <c r="DX8" s="622"/>
      <c r="DY8" s="622"/>
      <c r="DZ8" s="622"/>
      <c r="EA8" s="622"/>
      <c r="EB8" s="622"/>
      <c r="EC8" s="658"/>
    </row>
    <row r="9" spans="2:143" ht="11.25" customHeight="1" x14ac:dyDescent="0.2">
      <c r="B9" s="618" t="s">
        <v>247</v>
      </c>
      <c r="C9" s="619"/>
      <c r="D9" s="619"/>
      <c r="E9" s="619"/>
      <c r="F9" s="619"/>
      <c r="G9" s="619"/>
      <c r="H9" s="619"/>
      <c r="I9" s="619"/>
      <c r="J9" s="619"/>
      <c r="K9" s="619"/>
      <c r="L9" s="619"/>
      <c r="M9" s="619"/>
      <c r="N9" s="619"/>
      <c r="O9" s="619"/>
      <c r="P9" s="619"/>
      <c r="Q9" s="620"/>
      <c r="R9" s="621">
        <v>12578</v>
      </c>
      <c r="S9" s="622"/>
      <c r="T9" s="622"/>
      <c r="U9" s="622"/>
      <c r="V9" s="622"/>
      <c r="W9" s="622"/>
      <c r="X9" s="622"/>
      <c r="Y9" s="623"/>
      <c r="Z9" s="659">
        <v>0.1</v>
      </c>
      <c r="AA9" s="659"/>
      <c r="AB9" s="659"/>
      <c r="AC9" s="659"/>
      <c r="AD9" s="660">
        <v>12578</v>
      </c>
      <c r="AE9" s="660"/>
      <c r="AF9" s="660"/>
      <c r="AG9" s="660"/>
      <c r="AH9" s="660"/>
      <c r="AI9" s="660"/>
      <c r="AJ9" s="660"/>
      <c r="AK9" s="660"/>
      <c r="AL9" s="624">
        <v>0.2</v>
      </c>
      <c r="AM9" s="625"/>
      <c r="AN9" s="625"/>
      <c r="AO9" s="661"/>
      <c r="AP9" s="618" t="s">
        <v>248</v>
      </c>
      <c r="AQ9" s="619"/>
      <c r="AR9" s="619"/>
      <c r="AS9" s="619"/>
      <c r="AT9" s="619"/>
      <c r="AU9" s="619"/>
      <c r="AV9" s="619"/>
      <c r="AW9" s="619"/>
      <c r="AX9" s="619"/>
      <c r="AY9" s="619"/>
      <c r="AZ9" s="619"/>
      <c r="BA9" s="619"/>
      <c r="BB9" s="619"/>
      <c r="BC9" s="619"/>
      <c r="BD9" s="619"/>
      <c r="BE9" s="619"/>
      <c r="BF9" s="620"/>
      <c r="BG9" s="621">
        <v>1234424</v>
      </c>
      <c r="BH9" s="622"/>
      <c r="BI9" s="622"/>
      <c r="BJ9" s="622"/>
      <c r="BK9" s="622"/>
      <c r="BL9" s="622"/>
      <c r="BM9" s="622"/>
      <c r="BN9" s="623"/>
      <c r="BO9" s="659">
        <v>23.6</v>
      </c>
      <c r="BP9" s="659"/>
      <c r="BQ9" s="659"/>
      <c r="BR9" s="659"/>
      <c r="BS9" s="660" t="s">
        <v>249</v>
      </c>
      <c r="BT9" s="660"/>
      <c r="BU9" s="660"/>
      <c r="BV9" s="660"/>
      <c r="BW9" s="660"/>
      <c r="BX9" s="660"/>
      <c r="BY9" s="660"/>
      <c r="BZ9" s="660"/>
      <c r="CA9" s="660"/>
      <c r="CB9" s="700"/>
      <c r="CD9" s="618" t="s">
        <v>250</v>
      </c>
      <c r="CE9" s="619"/>
      <c r="CF9" s="619"/>
      <c r="CG9" s="619"/>
      <c r="CH9" s="619"/>
      <c r="CI9" s="619"/>
      <c r="CJ9" s="619"/>
      <c r="CK9" s="619"/>
      <c r="CL9" s="619"/>
      <c r="CM9" s="619"/>
      <c r="CN9" s="619"/>
      <c r="CO9" s="619"/>
      <c r="CP9" s="619"/>
      <c r="CQ9" s="620"/>
      <c r="CR9" s="621">
        <v>1151452</v>
      </c>
      <c r="CS9" s="622"/>
      <c r="CT9" s="622"/>
      <c r="CU9" s="622"/>
      <c r="CV9" s="622"/>
      <c r="CW9" s="622"/>
      <c r="CX9" s="622"/>
      <c r="CY9" s="623"/>
      <c r="CZ9" s="659">
        <v>6.9</v>
      </c>
      <c r="DA9" s="659"/>
      <c r="DB9" s="659"/>
      <c r="DC9" s="659"/>
      <c r="DD9" s="627">
        <v>14581</v>
      </c>
      <c r="DE9" s="622"/>
      <c r="DF9" s="622"/>
      <c r="DG9" s="622"/>
      <c r="DH9" s="622"/>
      <c r="DI9" s="622"/>
      <c r="DJ9" s="622"/>
      <c r="DK9" s="622"/>
      <c r="DL9" s="622"/>
      <c r="DM9" s="622"/>
      <c r="DN9" s="622"/>
      <c r="DO9" s="622"/>
      <c r="DP9" s="623"/>
      <c r="DQ9" s="627">
        <v>779477</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131</v>
      </c>
      <c r="AA10" s="659"/>
      <c r="AB10" s="659"/>
      <c r="AC10" s="659"/>
      <c r="AD10" s="660" t="s">
        <v>131</v>
      </c>
      <c r="AE10" s="660"/>
      <c r="AF10" s="660"/>
      <c r="AG10" s="660"/>
      <c r="AH10" s="660"/>
      <c r="AI10" s="660"/>
      <c r="AJ10" s="660"/>
      <c r="AK10" s="660"/>
      <c r="AL10" s="624" t="s">
        <v>245</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102946</v>
      </c>
      <c r="BH10" s="622"/>
      <c r="BI10" s="622"/>
      <c r="BJ10" s="622"/>
      <c r="BK10" s="622"/>
      <c r="BL10" s="622"/>
      <c r="BM10" s="622"/>
      <c r="BN10" s="623"/>
      <c r="BO10" s="659">
        <v>2</v>
      </c>
      <c r="BP10" s="659"/>
      <c r="BQ10" s="659"/>
      <c r="BR10" s="659"/>
      <c r="BS10" s="660" t="s">
        <v>141</v>
      </c>
      <c r="BT10" s="660"/>
      <c r="BU10" s="660"/>
      <c r="BV10" s="660"/>
      <c r="BW10" s="660"/>
      <c r="BX10" s="660"/>
      <c r="BY10" s="660"/>
      <c r="BZ10" s="660"/>
      <c r="CA10" s="660"/>
      <c r="CB10" s="700"/>
      <c r="CD10" s="618" t="s">
        <v>253</v>
      </c>
      <c r="CE10" s="619"/>
      <c r="CF10" s="619"/>
      <c r="CG10" s="619"/>
      <c r="CH10" s="619"/>
      <c r="CI10" s="619"/>
      <c r="CJ10" s="619"/>
      <c r="CK10" s="619"/>
      <c r="CL10" s="619"/>
      <c r="CM10" s="619"/>
      <c r="CN10" s="619"/>
      <c r="CO10" s="619"/>
      <c r="CP10" s="619"/>
      <c r="CQ10" s="620"/>
      <c r="CR10" s="621">
        <v>120000</v>
      </c>
      <c r="CS10" s="622"/>
      <c r="CT10" s="622"/>
      <c r="CU10" s="622"/>
      <c r="CV10" s="622"/>
      <c r="CW10" s="622"/>
      <c r="CX10" s="622"/>
      <c r="CY10" s="623"/>
      <c r="CZ10" s="659">
        <v>0.7</v>
      </c>
      <c r="DA10" s="659"/>
      <c r="DB10" s="659"/>
      <c r="DC10" s="659"/>
      <c r="DD10" s="627" t="s">
        <v>131</v>
      </c>
      <c r="DE10" s="622"/>
      <c r="DF10" s="622"/>
      <c r="DG10" s="622"/>
      <c r="DH10" s="622"/>
      <c r="DI10" s="622"/>
      <c r="DJ10" s="622"/>
      <c r="DK10" s="622"/>
      <c r="DL10" s="622"/>
      <c r="DM10" s="622"/>
      <c r="DN10" s="622"/>
      <c r="DO10" s="622"/>
      <c r="DP10" s="623"/>
      <c r="DQ10" s="627" t="s">
        <v>131</v>
      </c>
      <c r="DR10" s="622"/>
      <c r="DS10" s="622"/>
      <c r="DT10" s="622"/>
      <c r="DU10" s="622"/>
      <c r="DV10" s="622"/>
      <c r="DW10" s="622"/>
      <c r="DX10" s="622"/>
      <c r="DY10" s="622"/>
      <c r="DZ10" s="622"/>
      <c r="EA10" s="622"/>
      <c r="EB10" s="622"/>
      <c r="EC10" s="658"/>
    </row>
    <row r="11" spans="2:143" ht="11.25" customHeight="1" x14ac:dyDescent="0.2">
      <c r="B11" s="618" t="s">
        <v>254</v>
      </c>
      <c r="C11" s="619"/>
      <c r="D11" s="619"/>
      <c r="E11" s="619"/>
      <c r="F11" s="619"/>
      <c r="G11" s="619"/>
      <c r="H11" s="619"/>
      <c r="I11" s="619"/>
      <c r="J11" s="619"/>
      <c r="K11" s="619"/>
      <c r="L11" s="619"/>
      <c r="M11" s="619"/>
      <c r="N11" s="619"/>
      <c r="O11" s="619"/>
      <c r="P11" s="619"/>
      <c r="Q11" s="620"/>
      <c r="R11" s="621">
        <v>680156</v>
      </c>
      <c r="S11" s="622"/>
      <c r="T11" s="622"/>
      <c r="U11" s="622"/>
      <c r="V11" s="622"/>
      <c r="W11" s="622"/>
      <c r="X11" s="622"/>
      <c r="Y11" s="623"/>
      <c r="Z11" s="624">
        <v>3.9</v>
      </c>
      <c r="AA11" s="625"/>
      <c r="AB11" s="625"/>
      <c r="AC11" s="626"/>
      <c r="AD11" s="627">
        <v>680156</v>
      </c>
      <c r="AE11" s="622"/>
      <c r="AF11" s="622"/>
      <c r="AG11" s="622"/>
      <c r="AH11" s="622"/>
      <c r="AI11" s="622"/>
      <c r="AJ11" s="622"/>
      <c r="AK11" s="623"/>
      <c r="AL11" s="624">
        <v>8.9</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190497</v>
      </c>
      <c r="BH11" s="622"/>
      <c r="BI11" s="622"/>
      <c r="BJ11" s="622"/>
      <c r="BK11" s="622"/>
      <c r="BL11" s="622"/>
      <c r="BM11" s="622"/>
      <c r="BN11" s="623"/>
      <c r="BO11" s="659">
        <v>3.6</v>
      </c>
      <c r="BP11" s="659"/>
      <c r="BQ11" s="659"/>
      <c r="BR11" s="659"/>
      <c r="BS11" s="660">
        <v>54423</v>
      </c>
      <c r="BT11" s="660"/>
      <c r="BU11" s="660"/>
      <c r="BV11" s="660"/>
      <c r="BW11" s="660"/>
      <c r="BX11" s="660"/>
      <c r="BY11" s="660"/>
      <c r="BZ11" s="660"/>
      <c r="CA11" s="660"/>
      <c r="CB11" s="700"/>
      <c r="CD11" s="618" t="s">
        <v>256</v>
      </c>
      <c r="CE11" s="619"/>
      <c r="CF11" s="619"/>
      <c r="CG11" s="619"/>
      <c r="CH11" s="619"/>
      <c r="CI11" s="619"/>
      <c r="CJ11" s="619"/>
      <c r="CK11" s="619"/>
      <c r="CL11" s="619"/>
      <c r="CM11" s="619"/>
      <c r="CN11" s="619"/>
      <c r="CO11" s="619"/>
      <c r="CP11" s="619"/>
      <c r="CQ11" s="620"/>
      <c r="CR11" s="621">
        <v>223926</v>
      </c>
      <c r="CS11" s="622"/>
      <c r="CT11" s="622"/>
      <c r="CU11" s="622"/>
      <c r="CV11" s="622"/>
      <c r="CW11" s="622"/>
      <c r="CX11" s="622"/>
      <c r="CY11" s="623"/>
      <c r="CZ11" s="659">
        <v>1.3</v>
      </c>
      <c r="DA11" s="659"/>
      <c r="DB11" s="659"/>
      <c r="DC11" s="659"/>
      <c r="DD11" s="627">
        <v>48132</v>
      </c>
      <c r="DE11" s="622"/>
      <c r="DF11" s="622"/>
      <c r="DG11" s="622"/>
      <c r="DH11" s="622"/>
      <c r="DI11" s="622"/>
      <c r="DJ11" s="622"/>
      <c r="DK11" s="622"/>
      <c r="DL11" s="622"/>
      <c r="DM11" s="622"/>
      <c r="DN11" s="622"/>
      <c r="DO11" s="622"/>
      <c r="DP11" s="623"/>
      <c r="DQ11" s="627">
        <v>161394</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245</v>
      </c>
      <c r="AA12" s="659"/>
      <c r="AB12" s="659"/>
      <c r="AC12" s="659"/>
      <c r="AD12" s="660" t="s">
        <v>131</v>
      </c>
      <c r="AE12" s="660"/>
      <c r="AF12" s="660"/>
      <c r="AG12" s="660"/>
      <c r="AH12" s="660"/>
      <c r="AI12" s="660"/>
      <c r="AJ12" s="660"/>
      <c r="AK12" s="660"/>
      <c r="AL12" s="624" t="s">
        <v>141</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3227779</v>
      </c>
      <c r="BH12" s="622"/>
      <c r="BI12" s="622"/>
      <c r="BJ12" s="622"/>
      <c r="BK12" s="622"/>
      <c r="BL12" s="622"/>
      <c r="BM12" s="622"/>
      <c r="BN12" s="623"/>
      <c r="BO12" s="659">
        <v>61.7</v>
      </c>
      <c r="BP12" s="659"/>
      <c r="BQ12" s="659"/>
      <c r="BR12" s="659"/>
      <c r="BS12" s="660" t="s">
        <v>249</v>
      </c>
      <c r="BT12" s="660"/>
      <c r="BU12" s="660"/>
      <c r="BV12" s="660"/>
      <c r="BW12" s="660"/>
      <c r="BX12" s="660"/>
      <c r="BY12" s="660"/>
      <c r="BZ12" s="660"/>
      <c r="CA12" s="660"/>
      <c r="CB12" s="700"/>
      <c r="CD12" s="618" t="s">
        <v>259</v>
      </c>
      <c r="CE12" s="619"/>
      <c r="CF12" s="619"/>
      <c r="CG12" s="619"/>
      <c r="CH12" s="619"/>
      <c r="CI12" s="619"/>
      <c r="CJ12" s="619"/>
      <c r="CK12" s="619"/>
      <c r="CL12" s="619"/>
      <c r="CM12" s="619"/>
      <c r="CN12" s="619"/>
      <c r="CO12" s="619"/>
      <c r="CP12" s="619"/>
      <c r="CQ12" s="620"/>
      <c r="CR12" s="621">
        <v>456081</v>
      </c>
      <c r="CS12" s="622"/>
      <c r="CT12" s="622"/>
      <c r="CU12" s="622"/>
      <c r="CV12" s="622"/>
      <c r="CW12" s="622"/>
      <c r="CX12" s="622"/>
      <c r="CY12" s="623"/>
      <c r="CZ12" s="659">
        <v>2.7</v>
      </c>
      <c r="DA12" s="659"/>
      <c r="DB12" s="659"/>
      <c r="DC12" s="659"/>
      <c r="DD12" s="627" t="s">
        <v>131</v>
      </c>
      <c r="DE12" s="622"/>
      <c r="DF12" s="622"/>
      <c r="DG12" s="622"/>
      <c r="DH12" s="622"/>
      <c r="DI12" s="622"/>
      <c r="DJ12" s="622"/>
      <c r="DK12" s="622"/>
      <c r="DL12" s="622"/>
      <c r="DM12" s="622"/>
      <c r="DN12" s="622"/>
      <c r="DO12" s="622"/>
      <c r="DP12" s="623"/>
      <c r="DQ12" s="627">
        <v>321679</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141</v>
      </c>
      <c r="AA13" s="659"/>
      <c r="AB13" s="659"/>
      <c r="AC13" s="659"/>
      <c r="AD13" s="660" t="s">
        <v>131</v>
      </c>
      <c r="AE13" s="660"/>
      <c r="AF13" s="660"/>
      <c r="AG13" s="660"/>
      <c r="AH13" s="660"/>
      <c r="AI13" s="660"/>
      <c r="AJ13" s="660"/>
      <c r="AK13" s="660"/>
      <c r="AL13" s="624" t="s">
        <v>249</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3177049</v>
      </c>
      <c r="BH13" s="622"/>
      <c r="BI13" s="622"/>
      <c r="BJ13" s="622"/>
      <c r="BK13" s="622"/>
      <c r="BL13" s="622"/>
      <c r="BM13" s="622"/>
      <c r="BN13" s="623"/>
      <c r="BO13" s="659">
        <v>60.7</v>
      </c>
      <c r="BP13" s="659"/>
      <c r="BQ13" s="659"/>
      <c r="BR13" s="659"/>
      <c r="BS13" s="660" t="s">
        <v>131</v>
      </c>
      <c r="BT13" s="660"/>
      <c r="BU13" s="660"/>
      <c r="BV13" s="660"/>
      <c r="BW13" s="660"/>
      <c r="BX13" s="660"/>
      <c r="BY13" s="660"/>
      <c r="BZ13" s="660"/>
      <c r="CA13" s="660"/>
      <c r="CB13" s="700"/>
      <c r="CD13" s="618" t="s">
        <v>262</v>
      </c>
      <c r="CE13" s="619"/>
      <c r="CF13" s="619"/>
      <c r="CG13" s="619"/>
      <c r="CH13" s="619"/>
      <c r="CI13" s="619"/>
      <c r="CJ13" s="619"/>
      <c r="CK13" s="619"/>
      <c r="CL13" s="619"/>
      <c r="CM13" s="619"/>
      <c r="CN13" s="619"/>
      <c r="CO13" s="619"/>
      <c r="CP13" s="619"/>
      <c r="CQ13" s="620"/>
      <c r="CR13" s="621">
        <v>3379361</v>
      </c>
      <c r="CS13" s="622"/>
      <c r="CT13" s="622"/>
      <c r="CU13" s="622"/>
      <c r="CV13" s="622"/>
      <c r="CW13" s="622"/>
      <c r="CX13" s="622"/>
      <c r="CY13" s="623"/>
      <c r="CZ13" s="659">
        <v>20.3</v>
      </c>
      <c r="DA13" s="659"/>
      <c r="DB13" s="659"/>
      <c r="DC13" s="659"/>
      <c r="DD13" s="627">
        <v>2336673</v>
      </c>
      <c r="DE13" s="622"/>
      <c r="DF13" s="622"/>
      <c r="DG13" s="622"/>
      <c r="DH13" s="622"/>
      <c r="DI13" s="622"/>
      <c r="DJ13" s="622"/>
      <c r="DK13" s="622"/>
      <c r="DL13" s="622"/>
      <c r="DM13" s="622"/>
      <c r="DN13" s="622"/>
      <c r="DO13" s="622"/>
      <c r="DP13" s="623"/>
      <c r="DQ13" s="627">
        <v>1148622</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v>2</v>
      </c>
      <c r="S14" s="622"/>
      <c r="T14" s="622"/>
      <c r="U14" s="622"/>
      <c r="V14" s="622"/>
      <c r="W14" s="622"/>
      <c r="X14" s="622"/>
      <c r="Y14" s="623"/>
      <c r="Z14" s="659">
        <v>0</v>
      </c>
      <c r="AA14" s="659"/>
      <c r="AB14" s="659"/>
      <c r="AC14" s="659"/>
      <c r="AD14" s="660">
        <v>2</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74696</v>
      </c>
      <c r="BH14" s="622"/>
      <c r="BI14" s="622"/>
      <c r="BJ14" s="622"/>
      <c r="BK14" s="622"/>
      <c r="BL14" s="622"/>
      <c r="BM14" s="622"/>
      <c r="BN14" s="623"/>
      <c r="BO14" s="659">
        <v>1.4</v>
      </c>
      <c r="BP14" s="659"/>
      <c r="BQ14" s="659"/>
      <c r="BR14" s="659"/>
      <c r="BS14" s="660" t="s">
        <v>131</v>
      </c>
      <c r="BT14" s="660"/>
      <c r="BU14" s="660"/>
      <c r="BV14" s="660"/>
      <c r="BW14" s="660"/>
      <c r="BX14" s="660"/>
      <c r="BY14" s="660"/>
      <c r="BZ14" s="660"/>
      <c r="CA14" s="660"/>
      <c r="CB14" s="700"/>
      <c r="CD14" s="618" t="s">
        <v>265</v>
      </c>
      <c r="CE14" s="619"/>
      <c r="CF14" s="619"/>
      <c r="CG14" s="619"/>
      <c r="CH14" s="619"/>
      <c r="CI14" s="619"/>
      <c r="CJ14" s="619"/>
      <c r="CK14" s="619"/>
      <c r="CL14" s="619"/>
      <c r="CM14" s="619"/>
      <c r="CN14" s="619"/>
      <c r="CO14" s="619"/>
      <c r="CP14" s="619"/>
      <c r="CQ14" s="620"/>
      <c r="CR14" s="621">
        <v>484503</v>
      </c>
      <c r="CS14" s="622"/>
      <c r="CT14" s="622"/>
      <c r="CU14" s="622"/>
      <c r="CV14" s="622"/>
      <c r="CW14" s="622"/>
      <c r="CX14" s="622"/>
      <c r="CY14" s="623"/>
      <c r="CZ14" s="659">
        <v>2.9</v>
      </c>
      <c r="DA14" s="659"/>
      <c r="DB14" s="659"/>
      <c r="DC14" s="659"/>
      <c r="DD14" s="627">
        <v>6789</v>
      </c>
      <c r="DE14" s="622"/>
      <c r="DF14" s="622"/>
      <c r="DG14" s="622"/>
      <c r="DH14" s="622"/>
      <c r="DI14" s="622"/>
      <c r="DJ14" s="622"/>
      <c r="DK14" s="622"/>
      <c r="DL14" s="622"/>
      <c r="DM14" s="622"/>
      <c r="DN14" s="622"/>
      <c r="DO14" s="622"/>
      <c r="DP14" s="623"/>
      <c r="DQ14" s="627">
        <v>438144</v>
      </c>
      <c r="DR14" s="622"/>
      <c r="DS14" s="622"/>
      <c r="DT14" s="622"/>
      <c r="DU14" s="622"/>
      <c r="DV14" s="622"/>
      <c r="DW14" s="622"/>
      <c r="DX14" s="622"/>
      <c r="DY14" s="622"/>
      <c r="DZ14" s="622"/>
      <c r="EA14" s="622"/>
      <c r="EB14" s="622"/>
      <c r="EC14" s="658"/>
    </row>
    <row r="15" spans="2:143" ht="11.25" customHeight="1" x14ac:dyDescent="0.2">
      <c r="B15" s="618" t="s">
        <v>266</v>
      </c>
      <c r="C15" s="619"/>
      <c r="D15" s="619"/>
      <c r="E15" s="619"/>
      <c r="F15" s="619"/>
      <c r="G15" s="619"/>
      <c r="H15" s="619"/>
      <c r="I15" s="619"/>
      <c r="J15" s="619"/>
      <c r="K15" s="619"/>
      <c r="L15" s="619"/>
      <c r="M15" s="619"/>
      <c r="N15" s="619"/>
      <c r="O15" s="619"/>
      <c r="P15" s="619"/>
      <c r="Q15" s="620"/>
      <c r="R15" s="621" t="s">
        <v>249</v>
      </c>
      <c r="S15" s="622"/>
      <c r="T15" s="622"/>
      <c r="U15" s="622"/>
      <c r="V15" s="622"/>
      <c r="W15" s="622"/>
      <c r="X15" s="622"/>
      <c r="Y15" s="623"/>
      <c r="Z15" s="659" t="s">
        <v>245</v>
      </c>
      <c r="AA15" s="659"/>
      <c r="AB15" s="659"/>
      <c r="AC15" s="659"/>
      <c r="AD15" s="660" t="s">
        <v>131</v>
      </c>
      <c r="AE15" s="660"/>
      <c r="AF15" s="660"/>
      <c r="AG15" s="660"/>
      <c r="AH15" s="660"/>
      <c r="AI15" s="660"/>
      <c r="AJ15" s="660"/>
      <c r="AK15" s="660"/>
      <c r="AL15" s="624" t="s">
        <v>131</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211502</v>
      </c>
      <c r="BH15" s="622"/>
      <c r="BI15" s="622"/>
      <c r="BJ15" s="622"/>
      <c r="BK15" s="622"/>
      <c r="BL15" s="622"/>
      <c r="BM15" s="622"/>
      <c r="BN15" s="623"/>
      <c r="BO15" s="659">
        <v>4</v>
      </c>
      <c r="BP15" s="659"/>
      <c r="BQ15" s="659"/>
      <c r="BR15" s="659"/>
      <c r="BS15" s="660" t="s">
        <v>249</v>
      </c>
      <c r="BT15" s="660"/>
      <c r="BU15" s="660"/>
      <c r="BV15" s="660"/>
      <c r="BW15" s="660"/>
      <c r="BX15" s="660"/>
      <c r="BY15" s="660"/>
      <c r="BZ15" s="660"/>
      <c r="CA15" s="660"/>
      <c r="CB15" s="700"/>
      <c r="CD15" s="618" t="s">
        <v>268</v>
      </c>
      <c r="CE15" s="619"/>
      <c r="CF15" s="619"/>
      <c r="CG15" s="619"/>
      <c r="CH15" s="619"/>
      <c r="CI15" s="619"/>
      <c r="CJ15" s="619"/>
      <c r="CK15" s="619"/>
      <c r="CL15" s="619"/>
      <c r="CM15" s="619"/>
      <c r="CN15" s="619"/>
      <c r="CO15" s="619"/>
      <c r="CP15" s="619"/>
      <c r="CQ15" s="620"/>
      <c r="CR15" s="621">
        <v>1198026</v>
      </c>
      <c r="CS15" s="622"/>
      <c r="CT15" s="622"/>
      <c r="CU15" s="622"/>
      <c r="CV15" s="622"/>
      <c r="CW15" s="622"/>
      <c r="CX15" s="622"/>
      <c r="CY15" s="623"/>
      <c r="CZ15" s="659">
        <v>7.2</v>
      </c>
      <c r="DA15" s="659"/>
      <c r="DB15" s="659"/>
      <c r="DC15" s="659"/>
      <c r="DD15" s="627">
        <v>84772</v>
      </c>
      <c r="DE15" s="622"/>
      <c r="DF15" s="622"/>
      <c r="DG15" s="622"/>
      <c r="DH15" s="622"/>
      <c r="DI15" s="622"/>
      <c r="DJ15" s="622"/>
      <c r="DK15" s="622"/>
      <c r="DL15" s="622"/>
      <c r="DM15" s="622"/>
      <c r="DN15" s="622"/>
      <c r="DO15" s="622"/>
      <c r="DP15" s="623"/>
      <c r="DQ15" s="627">
        <v>1128677</v>
      </c>
      <c r="DR15" s="622"/>
      <c r="DS15" s="622"/>
      <c r="DT15" s="622"/>
      <c r="DU15" s="622"/>
      <c r="DV15" s="622"/>
      <c r="DW15" s="622"/>
      <c r="DX15" s="622"/>
      <c r="DY15" s="622"/>
      <c r="DZ15" s="622"/>
      <c r="EA15" s="622"/>
      <c r="EB15" s="622"/>
      <c r="EC15" s="658"/>
    </row>
    <row r="16" spans="2:143" ht="11.25" customHeight="1" x14ac:dyDescent="0.2">
      <c r="B16" s="618" t="s">
        <v>269</v>
      </c>
      <c r="C16" s="619"/>
      <c r="D16" s="619"/>
      <c r="E16" s="619"/>
      <c r="F16" s="619"/>
      <c r="G16" s="619"/>
      <c r="H16" s="619"/>
      <c r="I16" s="619"/>
      <c r="J16" s="619"/>
      <c r="K16" s="619"/>
      <c r="L16" s="619"/>
      <c r="M16" s="619"/>
      <c r="N16" s="619"/>
      <c r="O16" s="619"/>
      <c r="P16" s="619"/>
      <c r="Q16" s="620"/>
      <c r="R16" s="621">
        <v>9821</v>
      </c>
      <c r="S16" s="622"/>
      <c r="T16" s="622"/>
      <c r="U16" s="622"/>
      <c r="V16" s="622"/>
      <c r="W16" s="622"/>
      <c r="X16" s="622"/>
      <c r="Y16" s="623"/>
      <c r="Z16" s="659">
        <v>0.1</v>
      </c>
      <c r="AA16" s="659"/>
      <c r="AB16" s="659"/>
      <c r="AC16" s="659"/>
      <c r="AD16" s="660">
        <v>9821</v>
      </c>
      <c r="AE16" s="660"/>
      <c r="AF16" s="660"/>
      <c r="AG16" s="660"/>
      <c r="AH16" s="660"/>
      <c r="AI16" s="660"/>
      <c r="AJ16" s="660"/>
      <c r="AK16" s="660"/>
      <c r="AL16" s="624">
        <v>0.1</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131</v>
      </c>
      <c r="BP16" s="659"/>
      <c r="BQ16" s="659"/>
      <c r="BR16" s="659"/>
      <c r="BS16" s="660" t="s">
        <v>131</v>
      </c>
      <c r="BT16" s="660"/>
      <c r="BU16" s="660"/>
      <c r="BV16" s="660"/>
      <c r="BW16" s="660"/>
      <c r="BX16" s="660"/>
      <c r="BY16" s="660"/>
      <c r="BZ16" s="660"/>
      <c r="CA16" s="660"/>
      <c r="CB16" s="700"/>
      <c r="CD16" s="618" t="s">
        <v>271</v>
      </c>
      <c r="CE16" s="619"/>
      <c r="CF16" s="619"/>
      <c r="CG16" s="619"/>
      <c r="CH16" s="619"/>
      <c r="CI16" s="619"/>
      <c r="CJ16" s="619"/>
      <c r="CK16" s="619"/>
      <c r="CL16" s="619"/>
      <c r="CM16" s="619"/>
      <c r="CN16" s="619"/>
      <c r="CO16" s="619"/>
      <c r="CP16" s="619"/>
      <c r="CQ16" s="620"/>
      <c r="CR16" s="621">
        <v>84166</v>
      </c>
      <c r="CS16" s="622"/>
      <c r="CT16" s="622"/>
      <c r="CU16" s="622"/>
      <c r="CV16" s="622"/>
      <c r="CW16" s="622"/>
      <c r="CX16" s="622"/>
      <c r="CY16" s="623"/>
      <c r="CZ16" s="659">
        <v>0.5</v>
      </c>
      <c r="DA16" s="659"/>
      <c r="DB16" s="659"/>
      <c r="DC16" s="659"/>
      <c r="DD16" s="627" t="s">
        <v>131</v>
      </c>
      <c r="DE16" s="622"/>
      <c r="DF16" s="622"/>
      <c r="DG16" s="622"/>
      <c r="DH16" s="622"/>
      <c r="DI16" s="622"/>
      <c r="DJ16" s="622"/>
      <c r="DK16" s="622"/>
      <c r="DL16" s="622"/>
      <c r="DM16" s="622"/>
      <c r="DN16" s="622"/>
      <c r="DO16" s="622"/>
      <c r="DP16" s="623"/>
      <c r="DQ16" s="627">
        <v>8837</v>
      </c>
      <c r="DR16" s="622"/>
      <c r="DS16" s="622"/>
      <c r="DT16" s="622"/>
      <c r="DU16" s="622"/>
      <c r="DV16" s="622"/>
      <c r="DW16" s="622"/>
      <c r="DX16" s="622"/>
      <c r="DY16" s="622"/>
      <c r="DZ16" s="622"/>
      <c r="EA16" s="622"/>
      <c r="EB16" s="622"/>
      <c r="EC16" s="658"/>
    </row>
    <row r="17" spans="2:133" ht="11.25" customHeight="1" x14ac:dyDescent="0.2">
      <c r="B17" s="618" t="s">
        <v>272</v>
      </c>
      <c r="C17" s="619"/>
      <c r="D17" s="619"/>
      <c r="E17" s="619"/>
      <c r="F17" s="619"/>
      <c r="G17" s="619"/>
      <c r="H17" s="619"/>
      <c r="I17" s="619"/>
      <c r="J17" s="619"/>
      <c r="K17" s="619"/>
      <c r="L17" s="619"/>
      <c r="M17" s="619"/>
      <c r="N17" s="619"/>
      <c r="O17" s="619"/>
      <c r="P17" s="619"/>
      <c r="Q17" s="620"/>
      <c r="R17" s="621">
        <v>68772</v>
      </c>
      <c r="S17" s="622"/>
      <c r="T17" s="622"/>
      <c r="U17" s="622"/>
      <c r="V17" s="622"/>
      <c r="W17" s="622"/>
      <c r="X17" s="622"/>
      <c r="Y17" s="623"/>
      <c r="Z17" s="659">
        <v>0.4</v>
      </c>
      <c r="AA17" s="659"/>
      <c r="AB17" s="659"/>
      <c r="AC17" s="659"/>
      <c r="AD17" s="660">
        <v>68772</v>
      </c>
      <c r="AE17" s="660"/>
      <c r="AF17" s="660"/>
      <c r="AG17" s="660"/>
      <c r="AH17" s="660"/>
      <c r="AI17" s="660"/>
      <c r="AJ17" s="660"/>
      <c r="AK17" s="660"/>
      <c r="AL17" s="624">
        <v>0.9</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249</v>
      </c>
      <c r="BH17" s="622"/>
      <c r="BI17" s="622"/>
      <c r="BJ17" s="622"/>
      <c r="BK17" s="622"/>
      <c r="BL17" s="622"/>
      <c r="BM17" s="622"/>
      <c r="BN17" s="623"/>
      <c r="BO17" s="659" t="s">
        <v>131</v>
      </c>
      <c r="BP17" s="659"/>
      <c r="BQ17" s="659"/>
      <c r="BR17" s="659"/>
      <c r="BS17" s="660" t="s">
        <v>245</v>
      </c>
      <c r="BT17" s="660"/>
      <c r="BU17" s="660"/>
      <c r="BV17" s="660"/>
      <c r="BW17" s="660"/>
      <c r="BX17" s="660"/>
      <c r="BY17" s="660"/>
      <c r="BZ17" s="660"/>
      <c r="CA17" s="660"/>
      <c r="CB17" s="700"/>
      <c r="CD17" s="618" t="s">
        <v>274</v>
      </c>
      <c r="CE17" s="619"/>
      <c r="CF17" s="619"/>
      <c r="CG17" s="619"/>
      <c r="CH17" s="619"/>
      <c r="CI17" s="619"/>
      <c r="CJ17" s="619"/>
      <c r="CK17" s="619"/>
      <c r="CL17" s="619"/>
      <c r="CM17" s="619"/>
      <c r="CN17" s="619"/>
      <c r="CO17" s="619"/>
      <c r="CP17" s="619"/>
      <c r="CQ17" s="620"/>
      <c r="CR17" s="621">
        <v>1847409</v>
      </c>
      <c r="CS17" s="622"/>
      <c r="CT17" s="622"/>
      <c r="CU17" s="622"/>
      <c r="CV17" s="622"/>
      <c r="CW17" s="622"/>
      <c r="CX17" s="622"/>
      <c r="CY17" s="623"/>
      <c r="CZ17" s="659">
        <v>11.1</v>
      </c>
      <c r="DA17" s="659"/>
      <c r="DB17" s="659"/>
      <c r="DC17" s="659"/>
      <c r="DD17" s="627" t="s">
        <v>131</v>
      </c>
      <c r="DE17" s="622"/>
      <c r="DF17" s="622"/>
      <c r="DG17" s="622"/>
      <c r="DH17" s="622"/>
      <c r="DI17" s="622"/>
      <c r="DJ17" s="622"/>
      <c r="DK17" s="622"/>
      <c r="DL17" s="622"/>
      <c r="DM17" s="622"/>
      <c r="DN17" s="622"/>
      <c r="DO17" s="622"/>
      <c r="DP17" s="623"/>
      <c r="DQ17" s="627">
        <v>1779325</v>
      </c>
      <c r="DR17" s="622"/>
      <c r="DS17" s="622"/>
      <c r="DT17" s="622"/>
      <c r="DU17" s="622"/>
      <c r="DV17" s="622"/>
      <c r="DW17" s="622"/>
      <c r="DX17" s="622"/>
      <c r="DY17" s="622"/>
      <c r="DZ17" s="622"/>
      <c r="EA17" s="622"/>
      <c r="EB17" s="622"/>
      <c r="EC17" s="658"/>
    </row>
    <row r="18" spans="2:133" ht="11.25" customHeight="1" x14ac:dyDescent="0.2">
      <c r="B18" s="618" t="s">
        <v>275</v>
      </c>
      <c r="C18" s="619"/>
      <c r="D18" s="619"/>
      <c r="E18" s="619"/>
      <c r="F18" s="619"/>
      <c r="G18" s="619"/>
      <c r="H18" s="619"/>
      <c r="I18" s="619"/>
      <c r="J18" s="619"/>
      <c r="K18" s="619"/>
      <c r="L18" s="619"/>
      <c r="M18" s="619"/>
      <c r="N18" s="619"/>
      <c r="O18" s="619"/>
      <c r="P18" s="619"/>
      <c r="Q18" s="620"/>
      <c r="R18" s="621">
        <v>37927</v>
      </c>
      <c r="S18" s="622"/>
      <c r="T18" s="622"/>
      <c r="U18" s="622"/>
      <c r="V18" s="622"/>
      <c r="W18" s="622"/>
      <c r="X18" s="622"/>
      <c r="Y18" s="623"/>
      <c r="Z18" s="659">
        <v>0.2</v>
      </c>
      <c r="AA18" s="659"/>
      <c r="AB18" s="659"/>
      <c r="AC18" s="659"/>
      <c r="AD18" s="660">
        <v>37927</v>
      </c>
      <c r="AE18" s="660"/>
      <c r="AF18" s="660"/>
      <c r="AG18" s="660"/>
      <c r="AH18" s="660"/>
      <c r="AI18" s="660"/>
      <c r="AJ18" s="660"/>
      <c r="AK18" s="660"/>
      <c r="AL18" s="624">
        <v>0.5</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131</v>
      </c>
      <c r="BH18" s="622"/>
      <c r="BI18" s="622"/>
      <c r="BJ18" s="622"/>
      <c r="BK18" s="622"/>
      <c r="BL18" s="622"/>
      <c r="BM18" s="622"/>
      <c r="BN18" s="623"/>
      <c r="BO18" s="659" t="s">
        <v>131</v>
      </c>
      <c r="BP18" s="659"/>
      <c r="BQ18" s="659"/>
      <c r="BR18" s="659"/>
      <c r="BS18" s="660" t="s">
        <v>131</v>
      </c>
      <c r="BT18" s="660"/>
      <c r="BU18" s="660"/>
      <c r="BV18" s="660"/>
      <c r="BW18" s="660"/>
      <c r="BX18" s="660"/>
      <c r="BY18" s="660"/>
      <c r="BZ18" s="660"/>
      <c r="CA18" s="660"/>
      <c r="CB18" s="700"/>
      <c r="CD18" s="618" t="s">
        <v>277</v>
      </c>
      <c r="CE18" s="619"/>
      <c r="CF18" s="619"/>
      <c r="CG18" s="619"/>
      <c r="CH18" s="619"/>
      <c r="CI18" s="619"/>
      <c r="CJ18" s="619"/>
      <c r="CK18" s="619"/>
      <c r="CL18" s="619"/>
      <c r="CM18" s="619"/>
      <c r="CN18" s="619"/>
      <c r="CO18" s="619"/>
      <c r="CP18" s="619"/>
      <c r="CQ18" s="620"/>
      <c r="CR18" s="621" t="s">
        <v>131</v>
      </c>
      <c r="CS18" s="622"/>
      <c r="CT18" s="622"/>
      <c r="CU18" s="622"/>
      <c r="CV18" s="622"/>
      <c r="CW18" s="622"/>
      <c r="CX18" s="622"/>
      <c r="CY18" s="623"/>
      <c r="CZ18" s="659" t="s">
        <v>245</v>
      </c>
      <c r="DA18" s="659"/>
      <c r="DB18" s="659"/>
      <c r="DC18" s="659"/>
      <c r="DD18" s="627" t="s">
        <v>245</v>
      </c>
      <c r="DE18" s="622"/>
      <c r="DF18" s="622"/>
      <c r="DG18" s="622"/>
      <c r="DH18" s="622"/>
      <c r="DI18" s="622"/>
      <c r="DJ18" s="622"/>
      <c r="DK18" s="622"/>
      <c r="DL18" s="622"/>
      <c r="DM18" s="622"/>
      <c r="DN18" s="622"/>
      <c r="DO18" s="622"/>
      <c r="DP18" s="623"/>
      <c r="DQ18" s="627" t="s">
        <v>131</v>
      </c>
      <c r="DR18" s="622"/>
      <c r="DS18" s="622"/>
      <c r="DT18" s="622"/>
      <c r="DU18" s="622"/>
      <c r="DV18" s="622"/>
      <c r="DW18" s="622"/>
      <c r="DX18" s="622"/>
      <c r="DY18" s="622"/>
      <c r="DZ18" s="622"/>
      <c r="EA18" s="622"/>
      <c r="EB18" s="622"/>
      <c r="EC18" s="658"/>
    </row>
    <row r="19" spans="2:133" ht="11.25" customHeight="1" x14ac:dyDescent="0.2">
      <c r="B19" s="618" t="s">
        <v>278</v>
      </c>
      <c r="C19" s="619"/>
      <c r="D19" s="619"/>
      <c r="E19" s="619"/>
      <c r="F19" s="619"/>
      <c r="G19" s="619"/>
      <c r="H19" s="619"/>
      <c r="I19" s="619"/>
      <c r="J19" s="619"/>
      <c r="K19" s="619"/>
      <c r="L19" s="619"/>
      <c r="M19" s="619"/>
      <c r="N19" s="619"/>
      <c r="O19" s="619"/>
      <c r="P19" s="619"/>
      <c r="Q19" s="620"/>
      <c r="R19" s="621">
        <v>36958</v>
      </c>
      <c r="S19" s="622"/>
      <c r="T19" s="622"/>
      <c r="U19" s="622"/>
      <c r="V19" s="622"/>
      <c r="W19" s="622"/>
      <c r="X19" s="622"/>
      <c r="Y19" s="623"/>
      <c r="Z19" s="659">
        <v>0.2</v>
      </c>
      <c r="AA19" s="659"/>
      <c r="AB19" s="659"/>
      <c r="AC19" s="659"/>
      <c r="AD19" s="660">
        <v>36958</v>
      </c>
      <c r="AE19" s="660"/>
      <c r="AF19" s="660"/>
      <c r="AG19" s="660"/>
      <c r="AH19" s="660"/>
      <c r="AI19" s="660"/>
      <c r="AJ19" s="660"/>
      <c r="AK19" s="660"/>
      <c r="AL19" s="624">
        <v>0.5</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147345</v>
      </c>
      <c r="BH19" s="622"/>
      <c r="BI19" s="622"/>
      <c r="BJ19" s="622"/>
      <c r="BK19" s="622"/>
      <c r="BL19" s="622"/>
      <c r="BM19" s="622"/>
      <c r="BN19" s="623"/>
      <c r="BO19" s="659">
        <v>2.8</v>
      </c>
      <c r="BP19" s="659"/>
      <c r="BQ19" s="659"/>
      <c r="BR19" s="659"/>
      <c r="BS19" s="660" t="s">
        <v>249</v>
      </c>
      <c r="BT19" s="660"/>
      <c r="BU19" s="660"/>
      <c r="BV19" s="660"/>
      <c r="BW19" s="660"/>
      <c r="BX19" s="660"/>
      <c r="BY19" s="660"/>
      <c r="BZ19" s="660"/>
      <c r="CA19" s="660"/>
      <c r="CB19" s="700"/>
      <c r="CD19" s="618" t="s">
        <v>280</v>
      </c>
      <c r="CE19" s="619"/>
      <c r="CF19" s="619"/>
      <c r="CG19" s="619"/>
      <c r="CH19" s="619"/>
      <c r="CI19" s="619"/>
      <c r="CJ19" s="619"/>
      <c r="CK19" s="619"/>
      <c r="CL19" s="619"/>
      <c r="CM19" s="619"/>
      <c r="CN19" s="619"/>
      <c r="CO19" s="619"/>
      <c r="CP19" s="619"/>
      <c r="CQ19" s="620"/>
      <c r="CR19" s="621" t="s">
        <v>249</v>
      </c>
      <c r="CS19" s="622"/>
      <c r="CT19" s="622"/>
      <c r="CU19" s="622"/>
      <c r="CV19" s="622"/>
      <c r="CW19" s="622"/>
      <c r="CX19" s="622"/>
      <c r="CY19" s="623"/>
      <c r="CZ19" s="659" t="s">
        <v>131</v>
      </c>
      <c r="DA19" s="659"/>
      <c r="DB19" s="659"/>
      <c r="DC19" s="659"/>
      <c r="DD19" s="627" t="s">
        <v>249</v>
      </c>
      <c r="DE19" s="622"/>
      <c r="DF19" s="622"/>
      <c r="DG19" s="622"/>
      <c r="DH19" s="622"/>
      <c r="DI19" s="622"/>
      <c r="DJ19" s="622"/>
      <c r="DK19" s="622"/>
      <c r="DL19" s="622"/>
      <c r="DM19" s="622"/>
      <c r="DN19" s="622"/>
      <c r="DO19" s="622"/>
      <c r="DP19" s="623"/>
      <c r="DQ19" s="627" t="s">
        <v>245</v>
      </c>
      <c r="DR19" s="622"/>
      <c r="DS19" s="622"/>
      <c r="DT19" s="622"/>
      <c r="DU19" s="622"/>
      <c r="DV19" s="622"/>
      <c r="DW19" s="622"/>
      <c r="DX19" s="622"/>
      <c r="DY19" s="622"/>
      <c r="DZ19" s="622"/>
      <c r="EA19" s="622"/>
      <c r="EB19" s="622"/>
      <c r="EC19" s="658"/>
    </row>
    <row r="20" spans="2:133" ht="11.25" customHeight="1" x14ac:dyDescent="0.2">
      <c r="B20" s="688" t="s">
        <v>281</v>
      </c>
      <c r="C20" s="689"/>
      <c r="D20" s="689"/>
      <c r="E20" s="689"/>
      <c r="F20" s="689"/>
      <c r="G20" s="689"/>
      <c r="H20" s="689"/>
      <c r="I20" s="689"/>
      <c r="J20" s="689"/>
      <c r="K20" s="689"/>
      <c r="L20" s="689"/>
      <c r="M20" s="689"/>
      <c r="N20" s="689"/>
      <c r="O20" s="689"/>
      <c r="P20" s="689"/>
      <c r="Q20" s="690"/>
      <c r="R20" s="621">
        <v>969</v>
      </c>
      <c r="S20" s="622"/>
      <c r="T20" s="622"/>
      <c r="U20" s="622"/>
      <c r="V20" s="622"/>
      <c r="W20" s="622"/>
      <c r="X20" s="622"/>
      <c r="Y20" s="623"/>
      <c r="Z20" s="659">
        <v>0</v>
      </c>
      <c r="AA20" s="659"/>
      <c r="AB20" s="659"/>
      <c r="AC20" s="659"/>
      <c r="AD20" s="660">
        <v>969</v>
      </c>
      <c r="AE20" s="660"/>
      <c r="AF20" s="660"/>
      <c r="AG20" s="660"/>
      <c r="AH20" s="660"/>
      <c r="AI20" s="660"/>
      <c r="AJ20" s="660"/>
      <c r="AK20" s="660"/>
      <c r="AL20" s="624">
        <v>0</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147345</v>
      </c>
      <c r="BH20" s="622"/>
      <c r="BI20" s="622"/>
      <c r="BJ20" s="622"/>
      <c r="BK20" s="622"/>
      <c r="BL20" s="622"/>
      <c r="BM20" s="622"/>
      <c r="BN20" s="623"/>
      <c r="BO20" s="659">
        <v>2.8</v>
      </c>
      <c r="BP20" s="659"/>
      <c r="BQ20" s="659"/>
      <c r="BR20" s="659"/>
      <c r="BS20" s="660" t="s">
        <v>131</v>
      </c>
      <c r="BT20" s="660"/>
      <c r="BU20" s="660"/>
      <c r="BV20" s="660"/>
      <c r="BW20" s="660"/>
      <c r="BX20" s="660"/>
      <c r="BY20" s="660"/>
      <c r="BZ20" s="660"/>
      <c r="CA20" s="660"/>
      <c r="CB20" s="700"/>
      <c r="CD20" s="618" t="s">
        <v>283</v>
      </c>
      <c r="CE20" s="619"/>
      <c r="CF20" s="619"/>
      <c r="CG20" s="619"/>
      <c r="CH20" s="619"/>
      <c r="CI20" s="619"/>
      <c r="CJ20" s="619"/>
      <c r="CK20" s="619"/>
      <c r="CL20" s="619"/>
      <c r="CM20" s="619"/>
      <c r="CN20" s="619"/>
      <c r="CO20" s="619"/>
      <c r="CP20" s="619"/>
      <c r="CQ20" s="620"/>
      <c r="CR20" s="621">
        <v>16635373</v>
      </c>
      <c r="CS20" s="622"/>
      <c r="CT20" s="622"/>
      <c r="CU20" s="622"/>
      <c r="CV20" s="622"/>
      <c r="CW20" s="622"/>
      <c r="CX20" s="622"/>
      <c r="CY20" s="623"/>
      <c r="CZ20" s="659">
        <v>100</v>
      </c>
      <c r="DA20" s="659"/>
      <c r="DB20" s="659"/>
      <c r="DC20" s="659"/>
      <c r="DD20" s="627">
        <v>2955575</v>
      </c>
      <c r="DE20" s="622"/>
      <c r="DF20" s="622"/>
      <c r="DG20" s="622"/>
      <c r="DH20" s="622"/>
      <c r="DI20" s="622"/>
      <c r="DJ20" s="622"/>
      <c r="DK20" s="622"/>
      <c r="DL20" s="622"/>
      <c r="DM20" s="622"/>
      <c r="DN20" s="622"/>
      <c r="DO20" s="622"/>
      <c r="DP20" s="623"/>
      <c r="DQ20" s="627">
        <v>10718610</v>
      </c>
      <c r="DR20" s="622"/>
      <c r="DS20" s="622"/>
      <c r="DT20" s="622"/>
      <c r="DU20" s="622"/>
      <c r="DV20" s="622"/>
      <c r="DW20" s="622"/>
      <c r="DX20" s="622"/>
      <c r="DY20" s="622"/>
      <c r="DZ20" s="622"/>
      <c r="EA20" s="622"/>
      <c r="EB20" s="622"/>
      <c r="EC20" s="658"/>
    </row>
    <row r="21" spans="2:133" ht="11.25" customHeight="1" x14ac:dyDescent="0.2">
      <c r="B21" s="618" t="s">
        <v>284</v>
      </c>
      <c r="C21" s="619"/>
      <c r="D21" s="619"/>
      <c r="E21" s="619"/>
      <c r="F21" s="619"/>
      <c r="G21" s="619"/>
      <c r="H21" s="619"/>
      <c r="I21" s="619"/>
      <c r="J21" s="619"/>
      <c r="K21" s="619"/>
      <c r="L21" s="619"/>
      <c r="M21" s="619"/>
      <c r="N21" s="619"/>
      <c r="O21" s="619"/>
      <c r="P21" s="619"/>
      <c r="Q21" s="620"/>
      <c r="R21" s="621">
        <v>2166220</v>
      </c>
      <c r="S21" s="622"/>
      <c r="T21" s="622"/>
      <c r="U21" s="622"/>
      <c r="V21" s="622"/>
      <c r="W21" s="622"/>
      <c r="X21" s="622"/>
      <c r="Y21" s="623"/>
      <c r="Z21" s="659">
        <v>12.5</v>
      </c>
      <c r="AA21" s="659"/>
      <c r="AB21" s="659"/>
      <c r="AC21" s="659"/>
      <c r="AD21" s="660">
        <v>1646390</v>
      </c>
      <c r="AE21" s="660"/>
      <c r="AF21" s="660"/>
      <c r="AG21" s="660"/>
      <c r="AH21" s="660"/>
      <c r="AI21" s="660"/>
      <c r="AJ21" s="660"/>
      <c r="AK21" s="660"/>
      <c r="AL21" s="624">
        <v>21.5</v>
      </c>
      <c r="AM21" s="625"/>
      <c r="AN21" s="625"/>
      <c r="AO21" s="661"/>
      <c r="AP21" s="618" t="s">
        <v>285</v>
      </c>
      <c r="AQ21" s="698"/>
      <c r="AR21" s="698"/>
      <c r="AS21" s="698"/>
      <c r="AT21" s="698"/>
      <c r="AU21" s="698"/>
      <c r="AV21" s="698"/>
      <c r="AW21" s="698"/>
      <c r="AX21" s="698"/>
      <c r="AY21" s="698"/>
      <c r="AZ21" s="698"/>
      <c r="BA21" s="698"/>
      <c r="BB21" s="698"/>
      <c r="BC21" s="698"/>
      <c r="BD21" s="698"/>
      <c r="BE21" s="698"/>
      <c r="BF21" s="699"/>
      <c r="BG21" s="621" t="s">
        <v>141</v>
      </c>
      <c r="BH21" s="622"/>
      <c r="BI21" s="622"/>
      <c r="BJ21" s="622"/>
      <c r="BK21" s="622"/>
      <c r="BL21" s="622"/>
      <c r="BM21" s="622"/>
      <c r="BN21" s="623"/>
      <c r="BO21" s="659" t="s">
        <v>131</v>
      </c>
      <c r="BP21" s="659"/>
      <c r="BQ21" s="659"/>
      <c r="BR21" s="659"/>
      <c r="BS21" s="660" t="s">
        <v>131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286</v>
      </c>
      <c r="C22" s="619"/>
      <c r="D22" s="619"/>
      <c r="E22" s="619"/>
      <c r="F22" s="619"/>
      <c r="G22" s="619"/>
      <c r="H22" s="619"/>
      <c r="I22" s="619"/>
      <c r="J22" s="619"/>
      <c r="K22" s="619"/>
      <c r="L22" s="619"/>
      <c r="M22" s="619"/>
      <c r="N22" s="619"/>
      <c r="O22" s="619"/>
      <c r="P22" s="619"/>
      <c r="Q22" s="620"/>
      <c r="R22" s="621">
        <v>1646390</v>
      </c>
      <c r="S22" s="622"/>
      <c r="T22" s="622"/>
      <c r="U22" s="622"/>
      <c r="V22" s="622"/>
      <c r="W22" s="622"/>
      <c r="X22" s="622"/>
      <c r="Y22" s="623"/>
      <c r="Z22" s="659">
        <v>9.5</v>
      </c>
      <c r="AA22" s="659"/>
      <c r="AB22" s="659"/>
      <c r="AC22" s="659"/>
      <c r="AD22" s="660">
        <v>1646390</v>
      </c>
      <c r="AE22" s="660"/>
      <c r="AF22" s="660"/>
      <c r="AG22" s="660"/>
      <c r="AH22" s="660"/>
      <c r="AI22" s="660"/>
      <c r="AJ22" s="660"/>
      <c r="AK22" s="660"/>
      <c r="AL22" s="624">
        <v>21.5</v>
      </c>
      <c r="AM22" s="625"/>
      <c r="AN22" s="625"/>
      <c r="AO22" s="661"/>
      <c r="AP22" s="618" t="s">
        <v>287</v>
      </c>
      <c r="AQ22" s="698"/>
      <c r="AR22" s="698"/>
      <c r="AS22" s="698"/>
      <c r="AT22" s="698"/>
      <c r="AU22" s="698"/>
      <c r="AV22" s="698"/>
      <c r="AW22" s="698"/>
      <c r="AX22" s="698"/>
      <c r="AY22" s="698"/>
      <c r="AZ22" s="698"/>
      <c r="BA22" s="698"/>
      <c r="BB22" s="698"/>
      <c r="BC22" s="698"/>
      <c r="BD22" s="698"/>
      <c r="BE22" s="698"/>
      <c r="BF22" s="699"/>
      <c r="BG22" s="621" t="s">
        <v>131</v>
      </c>
      <c r="BH22" s="622"/>
      <c r="BI22" s="622"/>
      <c r="BJ22" s="622"/>
      <c r="BK22" s="622"/>
      <c r="BL22" s="622"/>
      <c r="BM22" s="622"/>
      <c r="BN22" s="623"/>
      <c r="BO22" s="659" t="s">
        <v>249</v>
      </c>
      <c r="BP22" s="659"/>
      <c r="BQ22" s="659"/>
      <c r="BR22" s="659"/>
      <c r="BS22" s="660" t="s">
        <v>131</v>
      </c>
      <c r="BT22" s="660"/>
      <c r="BU22" s="660"/>
      <c r="BV22" s="660"/>
      <c r="BW22" s="660"/>
      <c r="BX22" s="660"/>
      <c r="BY22" s="660"/>
      <c r="BZ22" s="660"/>
      <c r="CA22" s="660"/>
      <c r="CB22" s="700"/>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289</v>
      </c>
      <c r="C23" s="619"/>
      <c r="D23" s="619"/>
      <c r="E23" s="619"/>
      <c r="F23" s="619"/>
      <c r="G23" s="619"/>
      <c r="H23" s="619"/>
      <c r="I23" s="619"/>
      <c r="J23" s="619"/>
      <c r="K23" s="619"/>
      <c r="L23" s="619"/>
      <c r="M23" s="619"/>
      <c r="N23" s="619"/>
      <c r="O23" s="619"/>
      <c r="P23" s="619"/>
      <c r="Q23" s="620"/>
      <c r="R23" s="621">
        <v>519830</v>
      </c>
      <c r="S23" s="622"/>
      <c r="T23" s="622"/>
      <c r="U23" s="622"/>
      <c r="V23" s="622"/>
      <c r="W23" s="622"/>
      <c r="X23" s="622"/>
      <c r="Y23" s="623"/>
      <c r="Z23" s="659">
        <v>3</v>
      </c>
      <c r="AA23" s="659"/>
      <c r="AB23" s="659"/>
      <c r="AC23" s="659"/>
      <c r="AD23" s="660" t="s">
        <v>131</v>
      </c>
      <c r="AE23" s="660"/>
      <c r="AF23" s="660"/>
      <c r="AG23" s="660"/>
      <c r="AH23" s="660"/>
      <c r="AI23" s="660"/>
      <c r="AJ23" s="660"/>
      <c r="AK23" s="660"/>
      <c r="AL23" s="624" t="s">
        <v>141</v>
      </c>
      <c r="AM23" s="625"/>
      <c r="AN23" s="625"/>
      <c r="AO23" s="661"/>
      <c r="AP23" s="618" t="s">
        <v>290</v>
      </c>
      <c r="AQ23" s="698"/>
      <c r="AR23" s="698"/>
      <c r="AS23" s="698"/>
      <c r="AT23" s="698"/>
      <c r="AU23" s="698"/>
      <c r="AV23" s="698"/>
      <c r="AW23" s="698"/>
      <c r="AX23" s="698"/>
      <c r="AY23" s="698"/>
      <c r="AZ23" s="698"/>
      <c r="BA23" s="698"/>
      <c r="BB23" s="698"/>
      <c r="BC23" s="698"/>
      <c r="BD23" s="698"/>
      <c r="BE23" s="698"/>
      <c r="BF23" s="699"/>
      <c r="BG23" s="621">
        <v>147345</v>
      </c>
      <c r="BH23" s="622"/>
      <c r="BI23" s="622"/>
      <c r="BJ23" s="622"/>
      <c r="BK23" s="622"/>
      <c r="BL23" s="622"/>
      <c r="BM23" s="622"/>
      <c r="BN23" s="623"/>
      <c r="BO23" s="659">
        <v>2.8</v>
      </c>
      <c r="BP23" s="659"/>
      <c r="BQ23" s="659"/>
      <c r="BR23" s="659"/>
      <c r="BS23" s="660" t="s">
        <v>141</v>
      </c>
      <c r="BT23" s="660"/>
      <c r="BU23" s="660"/>
      <c r="BV23" s="660"/>
      <c r="BW23" s="660"/>
      <c r="BX23" s="660"/>
      <c r="BY23" s="660"/>
      <c r="BZ23" s="660"/>
      <c r="CA23" s="660"/>
      <c r="CB23" s="700"/>
      <c r="CD23" s="673" t="s">
        <v>228</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2">
      <c r="B24" s="618" t="s">
        <v>296</v>
      </c>
      <c r="C24" s="619"/>
      <c r="D24" s="619"/>
      <c r="E24" s="619"/>
      <c r="F24" s="619"/>
      <c r="G24" s="619"/>
      <c r="H24" s="619"/>
      <c r="I24" s="619"/>
      <c r="J24" s="619"/>
      <c r="K24" s="619"/>
      <c r="L24" s="619"/>
      <c r="M24" s="619"/>
      <c r="N24" s="619"/>
      <c r="O24" s="619"/>
      <c r="P24" s="619"/>
      <c r="Q24" s="620"/>
      <c r="R24" s="621" t="s">
        <v>249</v>
      </c>
      <c r="S24" s="622"/>
      <c r="T24" s="622"/>
      <c r="U24" s="622"/>
      <c r="V24" s="622"/>
      <c r="W24" s="622"/>
      <c r="X24" s="622"/>
      <c r="Y24" s="623"/>
      <c r="Z24" s="659" t="s">
        <v>249</v>
      </c>
      <c r="AA24" s="659"/>
      <c r="AB24" s="659"/>
      <c r="AC24" s="659"/>
      <c r="AD24" s="660" t="s">
        <v>131</v>
      </c>
      <c r="AE24" s="660"/>
      <c r="AF24" s="660"/>
      <c r="AG24" s="660"/>
      <c r="AH24" s="660"/>
      <c r="AI24" s="660"/>
      <c r="AJ24" s="660"/>
      <c r="AK24" s="660"/>
      <c r="AL24" s="624" t="s">
        <v>131</v>
      </c>
      <c r="AM24" s="625"/>
      <c r="AN24" s="625"/>
      <c r="AO24" s="661"/>
      <c r="AP24" s="618" t="s">
        <v>297</v>
      </c>
      <c r="AQ24" s="698"/>
      <c r="AR24" s="698"/>
      <c r="AS24" s="698"/>
      <c r="AT24" s="698"/>
      <c r="AU24" s="698"/>
      <c r="AV24" s="698"/>
      <c r="AW24" s="698"/>
      <c r="AX24" s="698"/>
      <c r="AY24" s="698"/>
      <c r="AZ24" s="698"/>
      <c r="BA24" s="698"/>
      <c r="BB24" s="698"/>
      <c r="BC24" s="698"/>
      <c r="BD24" s="698"/>
      <c r="BE24" s="698"/>
      <c r="BF24" s="699"/>
      <c r="BG24" s="621" t="s">
        <v>131</v>
      </c>
      <c r="BH24" s="622"/>
      <c r="BI24" s="622"/>
      <c r="BJ24" s="622"/>
      <c r="BK24" s="622"/>
      <c r="BL24" s="622"/>
      <c r="BM24" s="622"/>
      <c r="BN24" s="623"/>
      <c r="BO24" s="659" t="s">
        <v>245</v>
      </c>
      <c r="BP24" s="659"/>
      <c r="BQ24" s="659"/>
      <c r="BR24" s="659"/>
      <c r="BS24" s="660" t="s">
        <v>249</v>
      </c>
      <c r="BT24" s="660"/>
      <c r="BU24" s="660"/>
      <c r="BV24" s="660"/>
      <c r="BW24" s="660"/>
      <c r="BX24" s="660"/>
      <c r="BY24" s="660"/>
      <c r="BZ24" s="660"/>
      <c r="CA24" s="660"/>
      <c r="CB24" s="700"/>
      <c r="CD24" s="679" t="s">
        <v>298</v>
      </c>
      <c r="CE24" s="680"/>
      <c r="CF24" s="680"/>
      <c r="CG24" s="680"/>
      <c r="CH24" s="680"/>
      <c r="CI24" s="680"/>
      <c r="CJ24" s="680"/>
      <c r="CK24" s="680"/>
      <c r="CL24" s="680"/>
      <c r="CM24" s="680"/>
      <c r="CN24" s="680"/>
      <c r="CO24" s="680"/>
      <c r="CP24" s="680"/>
      <c r="CQ24" s="681"/>
      <c r="CR24" s="676">
        <v>6914374</v>
      </c>
      <c r="CS24" s="677"/>
      <c r="CT24" s="677"/>
      <c r="CU24" s="677"/>
      <c r="CV24" s="677"/>
      <c r="CW24" s="677"/>
      <c r="CX24" s="677"/>
      <c r="CY24" s="702"/>
      <c r="CZ24" s="703">
        <v>41.6</v>
      </c>
      <c r="DA24" s="685"/>
      <c r="DB24" s="685"/>
      <c r="DC24" s="705"/>
      <c r="DD24" s="701">
        <v>4828373</v>
      </c>
      <c r="DE24" s="677"/>
      <c r="DF24" s="677"/>
      <c r="DG24" s="677"/>
      <c r="DH24" s="677"/>
      <c r="DI24" s="677"/>
      <c r="DJ24" s="677"/>
      <c r="DK24" s="702"/>
      <c r="DL24" s="701">
        <v>4717556</v>
      </c>
      <c r="DM24" s="677"/>
      <c r="DN24" s="677"/>
      <c r="DO24" s="677"/>
      <c r="DP24" s="677"/>
      <c r="DQ24" s="677"/>
      <c r="DR24" s="677"/>
      <c r="DS24" s="677"/>
      <c r="DT24" s="677"/>
      <c r="DU24" s="677"/>
      <c r="DV24" s="702"/>
      <c r="DW24" s="703">
        <v>59.8</v>
      </c>
      <c r="DX24" s="685"/>
      <c r="DY24" s="685"/>
      <c r="DZ24" s="685"/>
      <c r="EA24" s="685"/>
      <c r="EB24" s="685"/>
      <c r="EC24" s="704"/>
    </row>
    <row r="25" spans="2:133" ht="11.25" customHeight="1" x14ac:dyDescent="0.2">
      <c r="B25" s="618" t="s">
        <v>299</v>
      </c>
      <c r="C25" s="619"/>
      <c r="D25" s="619"/>
      <c r="E25" s="619"/>
      <c r="F25" s="619"/>
      <c r="G25" s="619"/>
      <c r="H25" s="619"/>
      <c r="I25" s="619"/>
      <c r="J25" s="619"/>
      <c r="K25" s="619"/>
      <c r="L25" s="619"/>
      <c r="M25" s="619"/>
      <c r="N25" s="619"/>
      <c r="O25" s="619"/>
      <c r="P25" s="619"/>
      <c r="Q25" s="620"/>
      <c r="R25" s="621">
        <v>8307142</v>
      </c>
      <c r="S25" s="622"/>
      <c r="T25" s="622"/>
      <c r="U25" s="622"/>
      <c r="V25" s="622"/>
      <c r="W25" s="622"/>
      <c r="X25" s="622"/>
      <c r="Y25" s="623"/>
      <c r="Z25" s="659">
        <v>47.8</v>
      </c>
      <c r="AA25" s="659"/>
      <c r="AB25" s="659"/>
      <c r="AC25" s="659"/>
      <c r="AD25" s="660">
        <v>7639967</v>
      </c>
      <c r="AE25" s="660"/>
      <c r="AF25" s="660"/>
      <c r="AG25" s="660"/>
      <c r="AH25" s="660"/>
      <c r="AI25" s="660"/>
      <c r="AJ25" s="660"/>
      <c r="AK25" s="660"/>
      <c r="AL25" s="624">
        <v>99.6</v>
      </c>
      <c r="AM25" s="625"/>
      <c r="AN25" s="625"/>
      <c r="AO25" s="661"/>
      <c r="AP25" s="618" t="s">
        <v>300</v>
      </c>
      <c r="AQ25" s="698"/>
      <c r="AR25" s="698"/>
      <c r="AS25" s="698"/>
      <c r="AT25" s="698"/>
      <c r="AU25" s="698"/>
      <c r="AV25" s="698"/>
      <c r="AW25" s="698"/>
      <c r="AX25" s="698"/>
      <c r="AY25" s="698"/>
      <c r="AZ25" s="698"/>
      <c r="BA25" s="698"/>
      <c r="BB25" s="698"/>
      <c r="BC25" s="698"/>
      <c r="BD25" s="698"/>
      <c r="BE25" s="698"/>
      <c r="BF25" s="699"/>
      <c r="BG25" s="621" t="s">
        <v>131</v>
      </c>
      <c r="BH25" s="622"/>
      <c r="BI25" s="622"/>
      <c r="BJ25" s="622"/>
      <c r="BK25" s="622"/>
      <c r="BL25" s="622"/>
      <c r="BM25" s="622"/>
      <c r="BN25" s="623"/>
      <c r="BO25" s="659" t="s">
        <v>131</v>
      </c>
      <c r="BP25" s="659"/>
      <c r="BQ25" s="659"/>
      <c r="BR25" s="659"/>
      <c r="BS25" s="660" t="s">
        <v>249</v>
      </c>
      <c r="BT25" s="660"/>
      <c r="BU25" s="660"/>
      <c r="BV25" s="660"/>
      <c r="BW25" s="660"/>
      <c r="BX25" s="660"/>
      <c r="BY25" s="660"/>
      <c r="BZ25" s="660"/>
      <c r="CA25" s="660"/>
      <c r="CB25" s="700"/>
      <c r="CD25" s="618" t="s">
        <v>301</v>
      </c>
      <c r="CE25" s="619"/>
      <c r="CF25" s="619"/>
      <c r="CG25" s="619"/>
      <c r="CH25" s="619"/>
      <c r="CI25" s="619"/>
      <c r="CJ25" s="619"/>
      <c r="CK25" s="619"/>
      <c r="CL25" s="619"/>
      <c r="CM25" s="619"/>
      <c r="CN25" s="619"/>
      <c r="CO25" s="619"/>
      <c r="CP25" s="619"/>
      <c r="CQ25" s="620"/>
      <c r="CR25" s="621">
        <v>2645552</v>
      </c>
      <c r="CS25" s="634"/>
      <c r="CT25" s="634"/>
      <c r="CU25" s="634"/>
      <c r="CV25" s="634"/>
      <c r="CW25" s="634"/>
      <c r="CX25" s="634"/>
      <c r="CY25" s="635"/>
      <c r="CZ25" s="624">
        <v>15.9</v>
      </c>
      <c r="DA25" s="636"/>
      <c r="DB25" s="636"/>
      <c r="DC25" s="637"/>
      <c r="DD25" s="627">
        <v>2354149</v>
      </c>
      <c r="DE25" s="634"/>
      <c r="DF25" s="634"/>
      <c r="DG25" s="634"/>
      <c r="DH25" s="634"/>
      <c r="DI25" s="634"/>
      <c r="DJ25" s="634"/>
      <c r="DK25" s="635"/>
      <c r="DL25" s="627">
        <v>2248798</v>
      </c>
      <c r="DM25" s="634"/>
      <c r="DN25" s="634"/>
      <c r="DO25" s="634"/>
      <c r="DP25" s="634"/>
      <c r="DQ25" s="634"/>
      <c r="DR25" s="634"/>
      <c r="DS25" s="634"/>
      <c r="DT25" s="634"/>
      <c r="DU25" s="634"/>
      <c r="DV25" s="635"/>
      <c r="DW25" s="624">
        <v>28.5</v>
      </c>
      <c r="DX25" s="636"/>
      <c r="DY25" s="636"/>
      <c r="DZ25" s="636"/>
      <c r="EA25" s="636"/>
      <c r="EB25" s="636"/>
      <c r="EC25" s="648"/>
    </row>
    <row r="26" spans="2:133" ht="11.25" customHeight="1" x14ac:dyDescent="0.2">
      <c r="B26" s="618" t="s">
        <v>302</v>
      </c>
      <c r="C26" s="619"/>
      <c r="D26" s="619"/>
      <c r="E26" s="619"/>
      <c r="F26" s="619"/>
      <c r="G26" s="619"/>
      <c r="H26" s="619"/>
      <c r="I26" s="619"/>
      <c r="J26" s="619"/>
      <c r="K26" s="619"/>
      <c r="L26" s="619"/>
      <c r="M26" s="619"/>
      <c r="N26" s="619"/>
      <c r="O26" s="619"/>
      <c r="P26" s="619"/>
      <c r="Q26" s="620"/>
      <c r="R26" s="621">
        <v>2784</v>
      </c>
      <c r="S26" s="622"/>
      <c r="T26" s="622"/>
      <c r="U26" s="622"/>
      <c r="V26" s="622"/>
      <c r="W26" s="622"/>
      <c r="X26" s="622"/>
      <c r="Y26" s="623"/>
      <c r="Z26" s="659">
        <v>0</v>
      </c>
      <c r="AA26" s="659"/>
      <c r="AB26" s="659"/>
      <c r="AC26" s="659"/>
      <c r="AD26" s="660">
        <v>2784</v>
      </c>
      <c r="AE26" s="660"/>
      <c r="AF26" s="660"/>
      <c r="AG26" s="660"/>
      <c r="AH26" s="660"/>
      <c r="AI26" s="660"/>
      <c r="AJ26" s="660"/>
      <c r="AK26" s="660"/>
      <c r="AL26" s="624">
        <v>0</v>
      </c>
      <c r="AM26" s="625"/>
      <c r="AN26" s="625"/>
      <c r="AO26" s="661"/>
      <c r="AP26" s="618" t="s">
        <v>303</v>
      </c>
      <c r="AQ26" s="698"/>
      <c r="AR26" s="698"/>
      <c r="AS26" s="698"/>
      <c r="AT26" s="698"/>
      <c r="AU26" s="698"/>
      <c r="AV26" s="698"/>
      <c r="AW26" s="698"/>
      <c r="AX26" s="698"/>
      <c r="AY26" s="698"/>
      <c r="AZ26" s="698"/>
      <c r="BA26" s="698"/>
      <c r="BB26" s="698"/>
      <c r="BC26" s="698"/>
      <c r="BD26" s="698"/>
      <c r="BE26" s="698"/>
      <c r="BF26" s="699"/>
      <c r="BG26" s="621" t="s">
        <v>131</v>
      </c>
      <c r="BH26" s="622"/>
      <c r="BI26" s="622"/>
      <c r="BJ26" s="622"/>
      <c r="BK26" s="622"/>
      <c r="BL26" s="622"/>
      <c r="BM26" s="622"/>
      <c r="BN26" s="623"/>
      <c r="BO26" s="659" t="s">
        <v>131</v>
      </c>
      <c r="BP26" s="659"/>
      <c r="BQ26" s="659"/>
      <c r="BR26" s="659"/>
      <c r="BS26" s="660" t="s">
        <v>249</v>
      </c>
      <c r="BT26" s="660"/>
      <c r="BU26" s="660"/>
      <c r="BV26" s="660"/>
      <c r="BW26" s="660"/>
      <c r="BX26" s="660"/>
      <c r="BY26" s="660"/>
      <c r="BZ26" s="660"/>
      <c r="CA26" s="660"/>
      <c r="CB26" s="700"/>
      <c r="CD26" s="618" t="s">
        <v>304</v>
      </c>
      <c r="CE26" s="619"/>
      <c r="CF26" s="619"/>
      <c r="CG26" s="619"/>
      <c r="CH26" s="619"/>
      <c r="CI26" s="619"/>
      <c r="CJ26" s="619"/>
      <c r="CK26" s="619"/>
      <c r="CL26" s="619"/>
      <c r="CM26" s="619"/>
      <c r="CN26" s="619"/>
      <c r="CO26" s="619"/>
      <c r="CP26" s="619"/>
      <c r="CQ26" s="620"/>
      <c r="CR26" s="621">
        <v>1649767</v>
      </c>
      <c r="CS26" s="622"/>
      <c r="CT26" s="622"/>
      <c r="CU26" s="622"/>
      <c r="CV26" s="622"/>
      <c r="CW26" s="622"/>
      <c r="CX26" s="622"/>
      <c r="CY26" s="623"/>
      <c r="CZ26" s="624">
        <v>9.9</v>
      </c>
      <c r="DA26" s="636"/>
      <c r="DB26" s="636"/>
      <c r="DC26" s="637"/>
      <c r="DD26" s="627">
        <v>1436007</v>
      </c>
      <c r="DE26" s="622"/>
      <c r="DF26" s="622"/>
      <c r="DG26" s="622"/>
      <c r="DH26" s="622"/>
      <c r="DI26" s="622"/>
      <c r="DJ26" s="622"/>
      <c r="DK26" s="623"/>
      <c r="DL26" s="627" t="s">
        <v>131</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305</v>
      </c>
      <c r="C27" s="619"/>
      <c r="D27" s="619"/>
      <c r="E27" s="619"/>
      <c r="F27" s="619"/>
      <c r="G27" s="619"/>
      <c r="H27" s="619"/>
      <c r="I27" s="619"/>
      <c r="J27" s="619"/>
      <c r="K27" s="619"/>
      <c r="L27" s="619"/>
      <c r="M27" s="619"/>
      <c r="N27" s="619"/>
      <c r="O27" s="619"/>
      <c r="P27" s="619"/>
      <c r="Q27" s="620"/>
      <c r="R27" s="621">
        <v>88333</v>
      </c>
      <c r="S27" s="622"/>
      <c r="T27" s="622"/>
      <c r="U27" s="622"/>
      <c r="V27" s="622"/>
      <c r="W27" s="622"/>
      <c r="X27" s="622"/>
      <c r="Y27" s="623"/>
      <c r="Z27" s="659">
        <v>0.5</v>
      </c>
      <c r="AA27" s="659"/>
      <c r="AB27" s="659"/>
      <c r="AC27" s="659"/>
      <c r="AD27" s="660" t="s">
        <v>131</v>
      </c>
      <c r="AE27" s="660"/>
      <c r="AF27" s="660"/>
      <c r="AG27" s="660"/>
      <c r="AH27" s="660"/>
      <c r="AI27" s="660"/>
      <c r="AJ27" s="660"/>
      <c r="AK27" s="660"/>
      <c r="AL27" s="624" t="s">
        <v>249</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5233513</v>
      </c>
      <c r="BH27" s="622"/>
      <c r="BI27" s="622"/>
      <c r="BJ27" s="622"/>
      <c r="BK27" s="622"/>
      <c r="BL27" s="622"/>
      <c r="BM27" s="622"/>
      <c r="BN27" s="623"/>
      <c r="BO27" s="659">
        <v>100</v>
      </c>
      <c r="BP27" s="659"/>
      <c r="BQ27" s="659"/>
      <c r="BR27" s="659"/>
      <c r="BS27" s="660">
        <v>54423</v>
      </c>
      <c r="BT27" s="660"/>
      <c r="BU27" s="660"/>
      <c r="BV27" s="660"/>
      <c r="BW27" s="660"/>
      <c r="BX27" s="660"/>
      <c r="BY27" s="660"/>
      <c r="BZ27" s="660"/>
      <c r="CA27" s="660"/>
      <c r="CB27" s="700"/>
      <c r="CD27" s="618" t="s">
        <v>307</v>
      </c>
      <c r="CE27" s="619"/>
      <c r="CF27" s="619"/>
      <c r="CG27" s="619"/>
      <c r="CH27" s="619"/>
      <c r="CI27" s="619"/>
      <c r="CJ27" s="619"/>
      <c r="CK27" s="619"/>
      <c r="CL27" s="619"/>
      <c r="CM27" s="619"/>
      <c r="CN27" s="619"/>
      <c r="CO27" s="619"/>
      <c r="CP27" s="619"/>
      <c r="CQ27" s="620"/>
      <c r="CR27" s="621">
        <v>2421413</v>
      </c>
      <c r="CS27" s="634"/>
      <c r="CT27" s="634"/>
      <c r="CU27" s="634"/>
      <c r="CV27" s="634"/>
      <c r="CW27" s="634"/>
      <c r="CX27" s="634"/>
      <c r="CY27" s="635"/>
      <c r="CZ27" s="624">
        <v>14.6</v>
      </c>
      <c r="DA27" s="636"/>
      <c r="DB27" s="636"/>
      <c r="DC27" s="637"/>
      <c r="DD27" s="627">
        <v>694899</v>
      </c>
      <c r="DE27" s="634"/>
      <c r="DF27" s="634"/>
      <c r="DG27" s="634"/>
      <c r="DH27" s="634"/>
      <c r="DI27" s="634"/>
      <c r="DJ27" s="634"/>
      <c r="DK27" s="635"/>
      <c r="DL27" s="627">
        <v>689433</v>
      </c>
      <c r="DM27" s="634"/>
      <c r="DN27" s="634"/>
      <c r="DO27" s="634"/>
      <c r="DP27" s="634"/>
      <c r="DQ27" s="634"/>
      <c r="DR27" s="634"/>
      <c r="DS27" s="634"/>
      <c r="DT27" s="634"/>
      <c r="DU27" s="634"/>
      <c r="DV27" s="635"/>
      <c r="DW27" s="624">
        <v>8.6999999999999993</v>
      </c>
      <c r="DX27" s="636"/>
      <c r="DY27" s="636"/>
      <c r="DZ27" s="636"/>
      <c r="EA27" s="636"/>
      <c r="EB27" s="636"/>
      <c r="EC27" s="648"/>
    </row>
    <row r="28" spans="2:133" ht="11.25" customHeight="1" x14ac:dyDescent="0.2">
      <c r="B28" s="618" t="s">
        <v>308</v>
      </c>
      <c r="C28" s="619"/>
      <c r="D28" s="619"/>
      <c r="E28" s="619"/>
      <c r="F28" s="619"/>
      <c r="G28" s="619"/>
      <c r="H28" s="619"/>
      <c r="I28" s="619"/>
      <c r="J28" s="619"/>
      <c r="K28" s="619"/>
      <c r="L28" s="619"/>
      <c r="M28" s="619"/>
      <c r="N28" s="619"/>
      <c r="O28" s="619"/>
      <c r="P28" s="619"/>
      <c r="Q28" s="620"/>
      <c r="R28" s="621">
        <v>237599</v>
      </c>
      <c r="S28" s="622"/>
      <c r="T28" s="622"/>
      <c r="U28" s="622"/>
      <c r="V28" s="622"/>
      <c r="W28" s="622"/>
      <c r="X28" s="622"/>
      <c r="Y28" s="623"/>
      <c r="Z28" s="659">
        <v>1.4</v>
      </c>
      <c r="AA28" s="659"/>
      <c r="AB28" s="659"/>
      <c r="AC28" s="659"/>
      <c r="AD28" s="660">
        <v>20005</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1847409</v>
      </c>
      <c r="CS28" s="622"/>
      <c r="CT28" s="622"/>
      <c r="CU28" s="622"/>
      <c r="CV28" s="622"/>
      <c r="CW28" s="622"/>
      <c r="CX28" s="622"/>
      <c r="CY28" s="623"/>
      <c r="CZ28" s="624">
        <v>11.1</v>
      </c>
      <c r="DA28" s="636"/>
      <c r="DB28" s="636"/>
      <c r="DC28" s="637"/>
      <c r="DD28" s="627">
        <v>1779325</v>
      </c>
      <c r="DE28" s="622"/>
      <c r="DF28" s="622"/>
      <c r="DG28" s="622"/>
      <c r="DH28" s="622"/>
      <c r="DI28" s="622"/>
      <c r="DJ28" s="622"/>
      <c r="DK28" s="623"/>
      <c r="DL28" s="627">
        <v>1779325</v>
      </c>
      <c r="DM28" s="622"/>
      <c r="DN28" s="622"/>
      <c r="DO28" s="622"/>
      <c r="DP28" s="622"/>
      <c r="DQ28" s="622"/>
      <c r="DR28" s="622"/>
      <c r="DS28" s="622"/>
      <c r="DT28" s="622"/>
      <c r="DU28" s="622"/>
      <c r="DV28" s="623"/>
      <c r="DW28" s="624">
        <v>22.6</v>
      </c>
      <c r="DX28" s="636"/>
      <c r="DY28" s="636"/>
      <c r="DZ28" s="636"/>
      <c r="EA28" s="636"/>
      <c r="EB28" s="636"/>
      <c r="EC28" s="648"/>
    </row>
    <row r="29" spans="2:133" ht="11.25" customHeight="1" x14ac:dyDescent="0.2">
      <c r="B29" s="618" t="s">
        <v>310</v>
      </c>
      <c r="C29" s="619"/>
      <c r="D29" s="619"/>
      <c r="E29" s="619"/>
      <c r="F29" s="619"/>
      <c r="G29" s="619"/>
      <c r="H29" s="619"/>
      <c r="I29" s="619"/>
      <c r="J29" s="619"/>
      <c r="K29" s="619"/>
      <c r="L29" s="619"/>
      <c r="M29" s="619"/>
      <c r="N29" s="619"/>
      <c r="O29" s="619"/>
      <c r="P29" s="619"/>
      <c r="Q29" s="620"/>
      <c r="R29" s="621">
        <v>104495</v>
      </c>
      <c r="S29" s="622"/>
      <c r="T29" s="622"/>
      <c r="U29" s="622"/>
      <c r="V29" s="622"/>
      <c r="W29" s="622"/>
      <c r="X29" s="622"/>
      <c r="Y29" s="623"/>
      <c r="Z29" s="659">
        <v>0.6</v>
      </c>
      <c r="AA29" s="659"/>
      <c r="AB29" s="659"/>
      <c r="AC29" s="659"/>
      <c r="AD29" s="660">
        <v>684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311</v>
      </c>
      <c r="CE29" s="641"/>
      <c r="CF29" s="618" t="s">
        <v>312</v>
      </c>
      <c r="CG29" s="619"/>
      <c r="CH29" s="619"/>
      <c r="CI29" s="619"/>
      <c r="CJ29" s="619"/>
      <c r="CK29" s="619"/>
      <c r="CL29" s="619"/>
      <c r="CM29" s="619"/>
      <c r="CN29" s="619"/>
      <c r="CO29" s="619"/>
      <c r="CP29" s="619"/>
      <c r="CQ29" s="620"/>
      <c r="CR29" s="621">
        <v>1847406</v>
      </c>
      <c r="CS29" s="634"/>
      <c r="CT29" s="634"/>
      <c r="CU29" s="634"/>
      <c r="CV29" s="634"/>
      <c r="CW29" s="634"/>
      <c r="CX29" s="634"/>
      <c r="CY29" s="635"/>
      <c r="CZ29" s="624">
        <v>11.1</v>
      </c>
      <c r="DA29" s="636"/>
      <c r="DB29" s="636"/>
      <c r="DC29" s="637"/>
      <c r="DD29" s="627">
        <v>1779322</v>
      </c>
      <c r="DE29" s="634"/>
      <c r="DF29" s="634"/>
      <c r="DG29" s="634"/>
      <c r="DH29" s="634"/>
      <c r="DI29" s="634"/>
      <c r="DJ29" s="634"/>
      <c r="DK29" s="635"/>
      <c r="DL29" s="627">
        <v>1779322</v>
      </c>
      <c r="DM29" s="634"/>
      <c r="DN29" s="634"/>
      <c r="DO29" s="634"/>
      <c r="DP29" s="634"/>
      <c r="DQ29" s="634"/>
      <c r="DR29" s="634"/>
      <c r="DS29" s="634"/>
      <c r="DT29" s="634"/>
      <c r="DU29" s="634"/>
      <c r="DV29" s="635"/>
      <c r="DW29" s="624">
        <v>22.6</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3270929</v>
      </c>
      <c r="S30" s="622"/>
      <c r="T30" s="622"/>
      <c r="U30" s="622"/>
      <c r="V30" s="622"/>
      <c r="W30" s="622"/>
      <c r="X30" s="622"/>
      <c r="Y30" s="623"/>
      <c r="Z30" s="659">
        <v>18.8</v>
      </c>
      <c r="AA30" s="659"/>
      <c r="AB30" s="659"/>
      <c r="AC30" s="659"/>
      <c r="AD30" s="660" t="s">
        <v>249</v>
      </c>
      <c r="AE30" s="660"/>
      <c r="AF30" s="660"/>
      <c r="AG30" s="660"/>
      <c r="AH30" s="660"/>
      <c r="AI30" s="660"/>
      <c r="AJ30" s="660"/>
      <c r="AK30" s="660"/>
      <c r="AL30" s="624" t="s">
        <v>141</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314</v>
      </c>
      <c r="BH30" s="696"/>
      <c r="BI30" s="696"/>
      <c r="BJ30" s="696"/>
      <c r="BK30" s="696"/>
      <c r="BL30" s="696"/>
      <c r="BM30" s="696"/>
      <c r="BN30" s="696"/>
      <c r="BO30" s="696"/>
      <c r="BP30" s="696"/>
      <c r="BQ30" s="697"/>
      <c r="BR30" s="673" t="s">
        <v>315</v>
      </c>
      <c r="BS30" s="696"/>
      <c r="BT30" s="696"/>
      <c r="BU30" s="696"/>
      <c r="BV30" s="696"/>
      <c r="BW30" s="696"/>
      <c r="BX30" s="696"/>
      <c r="BY30" s="696"/>
      <c r="BZ30" s="696"/>
      <c r="CA30" s="696"/>
      <c r="CB30" s="697"/>
      <c r="CD30" s="642"/>
      <c r="CE30" s="643"/>
      <c r="CF30" s="618" t="s">
        <v>316</v>
      </c>
      <c r="CG30" s="619"/>
      <c r="CH30" s="619"/>
      <c r="CI30" s="619"/>
      <c r="CJ30" s="619"/>
      <c r="CK30" s="619"/>
      <c r="CL30" s="619"/>
      <c r="CM30" s="619"/>
      <c r="CN30" s="619"/>
      <c r="CO30" s="619"/>
      <c r="CP30" s="619"/>
      <c r="CQ30" s="620"/>
      <c r="CR30" s="621">
        <v>1768655</v>
      </c>
      <c r="CS30" s="622"/>
      <c r="CT30" s="622"/>
      <c r="CU30" s="622"/>
      <c r="CV30" s="622"/>
      <c r="CW30" s="622"/>
      <c r="CX30" s="622"/>
      <c r="CY30" s="623"/>
      <c r="CZ30" s="624">
        <v>10.6</v>
      </c>
      <c r="DA30" s="636"/>
      <c r="DB30" s="636"/>
      <c r="DC30" s="637"/>
      <c r="DD30" s="627">
        <v>1703257</v>
      </c>
      <c r="DE30" s="622"/>
      <c r="DF30" s="622"/>
      <c r="DG30" s="622"/>
      <c r="DH30" s="622"/>
      <c r="DI30" s="622"/>
      <c r="DJ30" s="622"/>
      <c r="DK30" s="623"/>
      <c r="DL30" s="627">
        <v>1703257</v>
      </c>
      <c r="DM30" s="622"/>
      <c r="DN30" s="622"/>
      <c r="DO30" s="622"/>
      <c r="DP30" s="622"/>
      <c r="DQ30" s="622"/>
      <c r="DR30" s="622"/>
      <c r="DS30" s="622"/>
      <c r="DT30" s="622"/>
      <c r="DU30" s="622"/>
      <c r="DV30" s="623"/>
      <c r="DW30" s="624">
        <v>21.6</v>
      </c>
      <c r="DX30" s="636"/>
      <c r="DY30" s="636"/>
      <c r="DZ30" s="636"/>
      <c r="EA30" s="636"/>
      <c r="EB30" s="636"/>
      <c r="EC30" s="648"/>
    </row>
    <row r="31" spans="2:133" ht="11.25" customHeight="1" x14ac:dyDescent="0.2">
      <c r="B31" s="688" t="s">
        <v>317</v>
      </c>
      <c r="C31" s="689"/>
      <c r="D31" s="689"/>
      <c r="E31" s="689"/>
      <c r="F31" s="689"/>
      <c r="G31" s="689"/>
      <c r="H31" s="689"/>
      <c r="I31" s="689"/>
      <c r="J31" s="689"/>
      <c r="K31" s="689"/>
      <c r="L31" s="689"/>
      <c r="M31" s="689"/>
      <c r="N31" s="689"/>
      <c r="O31" s="689"/>
      <c r="P31" s="689"/>
      <c r="Q31" s="690"/>
      <c r="R31" s="621" t="s">
        <v>131</v>
      </c>
      <c r="S31" s="622"/>
      <c r="T31" s="622"/>
      <c r="U31" s="622"/>
      <c r="V31" s="622"/>
      <c r="W31" s="622"/>
      <c r="X31" s="622"/>
      <c r="Y31" s="623"/>
      <c r="Z31" s="659" t="s">
        <v>245</v>
      </c>
      <c r="AA31" s="659"/>
      <c r="AB31" s="659"/>
      <c r="AC31" s="659"/>
      <c r="AD31" s="660" t="s">
        <v>245</v>
      </c>
      <c r="AE31" s="660"/>
      <c r="AF31" s="660"/>
      <c r="AG31" s="660"/>
      <c r="AH31" s="660"/>
      <c r="AI31" s="660"/>
      <c r="AJ31" s="660"/>
      <c r="AK31" s="660"/>
      <c r="AL31" s="624" t="s">
        <v>249</v>
      </c>
      <c r="AM31" s="625"/>
      <c r="AN31" s="625"/>
      <c r="AO31" s="661"/>
      <c r="AP31" s="691" t="s">
        <v>318</v>
      </c>
      <c r="AQ31" s="692"/>
      <c r="AR31" s="692"/>
      <c r="AS31" s="692"/>
      <c r="AT31" s="693" t="s">
        <v>319</v>
      </c>
      <c r="AU31" s="218"/>
      <c r="AV31" s="218"/>
      <c r="AW31" s="218"/>
      <c r="AX31" s="679" t="s">
        <v>191</v>
      </c>
      <c r="AY31" s="680"/>
      <c r="AZ31" s="680"/>
      <c r="BA31" s="680"/>
      <c r="BB31" s="680"/>
      <c r="BC31" s="680"/>
      <c r="BD31" s="680"/>
      <c r="BE31" s="680"/>
      <c r="BF31" s="681"/>
      <c r="BG31" s="683">
        <v>99.6</v>
      </c>
      <c r="BH31" s="684"/>
      <c r="BI31" s="684"/>
      <c r="BJ31" s="684"/>
      <c r="BK31" s="684"/>
      <c r="BL31" s="684"/>
      <c r="BM31" s="685">
        <v>98</v>
      </c>
      <c r="BN31" s="684"/>
      <c r="BO31" s="684"/>
      <c r="BP31" s="684"/>
      <c r="BQ31" s="686"/>
      <c r="BR31" s="683">
        <v>99.6</v>
      </c>
      <c r="BS31" s="684"/>
      <c r="BT31" s="684"/>
      <c r="BU31" s="684"/>
      <c r="BV31" s="684"/>
      <c r="BW31" s="684"/>
      <c r="BX31" s="685">
        <v>97.9</v>
      </c>
      <c r="BY31" s="684"/>
      <c r="BZ31" s="684"/>
      <c r="CA31" s="684"/>
      <c r="CB31" s="686"/>
      <c r="CD31" s="642"/>
      <c r="CE31" s="643"/>
      <c r="CF31" s="618" t="s">
        <v>320</v>
      </c>
      <c r="CG31" s="619"/>
      <c r="CH31" s="619"/>
      <c r="CI31" s="619"/>
      <c r="CJ31" s="619"/>
      <c r="CK31" s="619"/>
      <c r="CL31" s="619"/>
      <c r="CM31" s="619"/>
      <c r="CN31" s="619"/>
      <c r="CO31" s="619"/>
      <c r="CP31" s="619"/>
      <c r="CQ31" s="620"/>
      <c r="CR31" s="621">
        <v>78751</v>
      </c>
      <c r="CS31" s="634"/>
      <c r="CT31" s="634"/>
      <c r="CU31" s="634"/>
      <c r="CV31" s="634"/>
      <c r="CW31" s="634"/>
      <c r="CX31" s="634"/>
      <c r="CY31" s="635"/>
      <c r="CZ31" s="624">
        <v>0.5</v>
      </c>
      <c r="DA31" s="636"/>
      <c r="DB31" s="636"/>
      <c r="DC31" s="637"/>
      <c r="DD31" s="627">
        <v>76065</v>
      </c>
      <c r="DE31" s="634"/>
      <c r="DF31" s="634"/>
      <c r="DG31" s="634"/>
      <c r="DH31" s="634"/>
      <c r="DI31" s="634"/>
      <c r="DJ31" s="634"/>
      <c r="DK31" s="635"/>
      <c r="DL31" s="627">
        <v>76065</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772753</v>
      </c>
      <c r="S32" s="622"/>
      <c r="T32" s="622"/>
      <c r="U32" s="622"/>
      <c r="V32" s="622"/>
      <c r="W32" s="622"/>
      <c r="X32" s="622"/>
      <c r="Y32" s="623"/>
      <c r="Z32" s="659">
        <v>4.4000000000000004</v>
      </c>
      <c r="AA32" s="659"/>
      <c r="AB32" s="659"/>
      <c r="AC32" s="659"/>
      <c r="AD32" s="660" t="s">
        <v>249</v>
      </c>
      <c r="AE32" s="660"/>
      <c r="AF32" s="660"/>
      <c r="AG32" s="660"/>
      <c r="AH32" s="660"/>
      <c r="AI32" s="660"/>
      <c r="AJ32" s="660"/>
      <c r="AK32" s="660"/>
      <c r="AL32" s="624" t="s">
        <v>131</v>
      </c>
      <c r="AM32" s="625"/>
      <c r="AN32" s="625"/>
      <c r="AO32" s="661"/>
      <c r="AP32" s="662"/>
      <c r="AQ32" s="663"/>
      <c r="AR32" s="663"/>
      <c r="AS32" s="663"/>
      <c r="AT32" s="694"/>
      <c r="AU32" s="214" t="s">
        <v>322</v>
      </c>
      <c r="AX32" s="618" t="s">
        <v>323</v>
      </c>
      <c r="AY32" s="619"/>
      <c r="AZ32" s="619"/>
      <c r="BA32" s="619"/>
      <c r="BB32" s="619"/>
      <c r="BC32" s="619"/>
      <c r="BD32" s="619"/>
      <c r="BE32" s="619"/>
      <c r="BF32" s="620"/>
      <c r="BG32" s="687">
        <v>99.4</v>
      </c>
      <c r="BH32" s="634"/>
      <c r="BI32" s="634"/>
      <c r="BJ32" s="634"/>
      <c r="BK32" s="634"/>
      <c r="BL32" s="634"/>
      <c r="BM32" s="625">
        <v>96.7</v>
      </c>
      <c r="BN32" s="634"/>
      <c r="BO32" s="634"/>
      <c r="BP32" s="634"/>
      <c r="BQ32" s="657"/>
      <c r="BR32" s="687">
        <v>99.4</v>
      </c>
      <c r="BS32" s="634"/>
      <c r="BT32" s="634"/>
      <c r="BU32" s="634"/>
      <c r="BV32" s="634"/>
      <c r="BW32" s="634"/>
      <c r="BX32" s="625">
        <v>96.5</v>
      </c>
      <c r="BY32" s="634"/>
      <c r="BZ32" s="634"/>
      <c r="CA32" s="634"/>
      <c r="CB32" s="657"/>
      <c r="CD32" s="644"/>
      <c r="CE32" s="645"/>
      <c r="CF32" s="618" t="s">
        <v>324</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104422</v>
      </c>
      <c r="S33" s="622"/>
      <c r="T33" s="622"/>
      <c r="U33" s="622"/>
      <c r="V33" s="622"/>
      <c r="W33" s="622"/>
      <c r="X33" s="622"/>
      <c r="Y33" s="623"/>
      <c r="Z33" s="659">
        <v>0.6</v>
      </c>
      <c r="AA33" s="659"/>
      <c r="AB33" s="659"/>
      <c r="AC33" s="659"/>
      <c r="AD33" s="660">
        <v>8011</v>
      </c>
      <c r="AE33" s="660"/>
      <c r="AF33" s="660"/>
      <c r="AG33" s="660"/>
      <c r="AH33" s="660"/>
      <c r="AI33" s="660"/>
      <c r="AJ33" s="660"/>
      <c r="AK33" s="660"/>
      <c r="AL33" s="624">
        <v>0.1</v>
      </c>
      <c r="AM33" s="625"/>
      <c r="AN33" s="625"/>
      <c r="AO33" s="661"/>
      <c r="AP33" s="664"/>
      <c r="AQ33" s="665"/>
      <c r="AR33" s="665"/>
      <c r="AS33" s="665"/>
      <c r="AT33" s="695"/>
      <c r="AU33" s="219"/>
      <c r="AV33" s="219"/>
      <c r="AW33" s="219"/>
      <c r="AX33" s="602" t="s">
        <v>326</v>
      </c>
      <c r="AY33" s="603"/>
      <c r="AZ33" s="603"/>
      <c r="BA33" s="603"/>
      <c r="BB33" s="603"/>
      <c r="BC33" s="603"/>
      <c r="BD33" s="603"/>
      <c r="BE33" s="603"/>
      <c r="BF33" s="604"/>
      <c r="BG33" s="682">
        <v>99.7</v>
      </c>
      <c r="BH33" s="606"/>
      <c r="BI33" s="606"/>
      <c r="BJ33" s="606"/>
      <c r="BK33" s="606"/>
      <c r="BL33" s="606"/>
      <c r="BM33" s="652">
        <v>98.5</v>
      </c>
      <c r="BN33" s="606"/>
      <c r="BO33" s="606"/>
      <c r="BP33" s="606"/>
      <c r="BQ33" s="669"/>
      <c r="BR33" s="682">
        <v>99.6</v>
      </c>
      <c r="BS33" s="606"/>
      <c r="BT33" s="606"/>
      <c r="BU33" s="606"/>
      <c r="BV33" s="606"/>
      <c r="BW33" s="606"/>
      <c r="BX33" s="652">
        <v>98.4</v>
      </c>
      <c r="BY33" s="606"/>
      <c r="BZ33" s="606"/>
      <c r="CA33" s="606"/>
      <c r="CB33" s="669"/>
      <c r="CD33" s="618" t="s">
        <v>327</v>
      </c>
      <c r="CE33" s="619"/>
      <c r="CF33" s="619"/>
      <c r="CG33" s="619"/>
      <c r="CH33" s="619"/>
      <c r="CI33" s="619"/>
      <c r="CJ33" s="619"/>
      <c r="CK33" s="619"/>
      <c r="CL33" s="619"/>
      <c r="CM33" s="619"/>
      <c r="CN33" s="619"/>
      <c r="CO33" s="619"/>
      <c r="CP33" s="619"/>
      <c r="CQ33" s="620"/>
      <c r="CR33" s="621">
        <v>6681258</v>
      </c>
      <c r="CS33" s="634"/>
      <c r="CT33" s="634"/>
      <c r="CU33" s="634"/>
      <c r="CV33" s="634"/>
      <c r="CW33" s="634"/>
      <c r="CX33" s="634"/>
      <c r="CY33" s="635"/>
      <c r="CZ33" s="624">
        <v>40.200000000000003</v>
      </c>
      <c r="DA33" s="636"/>
      <c r="DB33" s="636"/>
      <c r="DC33" s="637"/>
      <c r="DD33" s="627">
        <v>5323816</v>
      </c>
      <c r="DE33" s="634"/>
      <c r="DF33" s="634"/>
      <c r="DG33" s="634"/>
      <c r="DH33" s="634"/>
      <c r="DI33" s="634"/>
      <c r="DJ33" s="634"/>
      <c r="DK33" s="635"/>
      <c r="DL33" s="627">
        <v>2860915</v>
      </c>
      <c r="DM33" s="634"/>
      <c r="DN33" s="634"/>
      <c r="DO33" s="634"/>
      <c r="DP33" s="634"/>
      <c r="DQ33" s="634"/>
      <c r="DR33" s="634"/>
      <c r="DS33" s="634"/>
      <c r="DT33" s="634"/>
      <c r="DU33" s="634"/>
      <c r="DV33" s="635"/>
      <c r="DW33" s="624">
        <v>36.299999999999997</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520603</v>
      </c>
      <c r="S34" s="622"/>
      <c r="T34" s="622"/>
      <c r="U34" s="622"/>
      <c r="V34" s="622"/>
      <c r="W34" s="622"/>
      <c r="X34" s="622"/>
      <c r="Y34" s="623"/>
      <c r="Z34" s="659">
        <v>3</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2244086</v>
      </c>
      <c r="CS34" s="622"/>
      <c r="CT34" s="622"/>
      <c r="CU34" s="622"/>
      <c r="CV34" s="622"/>
      <c r="CW34" s="622"/>
      <c r="CX34" s="622"/>
      <c r="CY34" s="623"/>
      <c r="CZ34" s="624">
        <v>13.5</v>
      </c>
      <c r="DA34" s="636"/>
      <c r="DB34" s="636"/>
      <c r="DC34" s="637"/>
      <c r="DD34" s="627">
        <v>1810512</v>
      </c>
      <c r="DE34" s="622"/>
      <c r="DF34" s="622"/>
      <c r="DG34" s="622"/>
      <c r="DH34" s="622"/>
      <c r="DI34" s="622"/>
      <c r="DJ34" s="622"/>
      <c r="DK34" s="623"/>
      <c r="DL34" s="627">
        <v>1180272</v>
      </c>
      <c r="DM34" s="622"/>
      <c r="DN34" s="622"/>
      <c r="DO34" s="622"/>
      <c r="DP34" s="622"/>
      <c r="DQ34" s="622"/>
      <c r="DR34" s="622"/>
      <c r="DS34" s="622"/>
      <c r="DT34" s="622"/>
      <c r="DU34" s="622"/>
      <c r="DV34" s="623"/>
      <c r="DW34" s="624">
        <v>15</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338608</v>
      </c>
      <c r="S35" s="622"/>
      <c r="T35" s="622"/>
      <c r="U35" s="622"/>
      <c r="V35" s="622"/>
      <c r="W35" s="622"/>
      <c r="X35" s="622"/>
      <c r="Y35" s="623"/>
      <c r="Z35" s="659">
        <v>1.9</v>
      </c>
      <c r="AA35" s="659"/>
      <c r="AB35" s="659"/>
      <c r="AC35" s="659"/>
      <c r="AD35" s="660" t="s">
        <v>245</v>
      </c>
      <c r="AE35" s="660"/>
      <c r="AF35" s="660"/>
      <c r="AG35" s="660"/>
      <c r="AH35" s="660"/>
      <c r="AI35" s="660"/>
      <c r="AJ35" s="660"/>
      <c r="AK35" s="660"/>
      <c r="AL35" s="624" t="s">
        <v>249</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304787</v>
      </c>
      <c r="CS35" s="634"/>
      <c r="CT35" s="634"/>
      <c r="CU35" s="634"/>
      <c r="CV35" s="634"/>
      <c r="CW35" s="634"/>
      <c r="CX35" s="634"/>
      <c r="CY35" s="635"/>
      <c r="CZ35" s="624">
        <v>1.8</v>
      </c>
      <c r="DA35" s="636"/>
      <c r="DB35" s="636"/>
      <c r="DC35" s="637"/>
      <c r="DD35" s="627">
        <v>121192</v>
      </c>
      <c r="DE35" s="634"/>
      <c r="DF35" s="634"/>
      <c r="DG35" s="634"/>
      <c r="DH35" s="634"/>
      <c r="DI35" s="634"/>
      <c r="DJ35" s="634"/>
      <c r="DK35" s="635"/>
      <c r="DL35" s="627">
        <v>121192</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1141705</v>
      </c>
      <c r="S36" s="622"/>
      <c r="T36" s="622"/>
      <c r="U36" s="622"/>
      <c r="V36" s="622"/>
      <c r="W36" s="622"/>
      <c r="X36" s="622"/>
      <c r="Y36" s="623"/>
      <c r="Z36" s="659">
        <v>6.6</v>
      </c>
      <c r="AA36" s="659"/>
      <c r="AB36" s="659"/>
      <c r="AC36" s="659"/>
      <c r="AD36" s="660" t="s">
        <v>131</v>
      </c>
      <c r="AE36" s="660"/>
      <c r="AF36" s="660"/>
      <c r="AG36" s="660"/>
      <c r="AH36" s="660"/>
      <c r="AI36" s="660"/>
      <c r="AJ36" s="660"/>
      <c r="AK36" s="660"/>
      <c r="AL36" s="624" t="s">
        <v>245</v>
      </c>
      <c r="AM36" s="625"/>
      <c r="AN36" s="625"/>
      <c r="AO36" s="661"/>
      <c r="AP36" s="222"/>
      <c r="AQ36" s="670" t="s">
        <v>335</v>
      </c>
      <c r="AR36" s="671"/>
      <c r="AS36" s="671"/>
      <c r="AT36" s="671"/>
      <c r="AU36" s="671"/>
      <c r="AV36" s="671"/>
      <c r="AW36" s="671"/>
      <c r="AX36" s="671"/>
      <c r="AY36" s="672"/>
      <c r="AZ36" s="676">
        <v>1643946</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19465</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1183022</v>
      </c>
      <c r="CS36" s="622"/>
      <c r="CT36" s="622"/>
      <c r="CU36" s="622"/>
      <c r="CV36" s="622"/>
      <c r="CW36" s="622"/>
      <c r="CX36" s="622"/>
      <c r="CY36" s="623"/>
      <c r="CZ36" s="624">
        <v>7.1</v>
      </c>
      <c r="DA36" s="636"/>
      <c r="DB36" s="636"/>
      <c r="DC36" s="637"/>
      <c r="DD36" s="627">
        <v>954493</v>
      </c>
      <c r="DE36" s="622"/>
      <c r="DF36" s="622"/>
      <c r="DG36" s="622"/>
      <c r="DH36" s="622"/>
      <c r="DI36" s="622"/>
      <c r="DJ36" s="622"/>
      <c r="DK36" s="623"/>
      <c r="DL36" s="627">
        <v>587861</v>
      </c>
      <c r="DM36" s="622"/>
      <c r="DN36" s="622"/>
      <c r="DO36" s="622"/>
      <c r="DP36" s="622"/>
      <c r="DQ36" s="622"/>
      <c r="DR36" s="622"/>
      <c r="DS36" s="622"/>
      <c r="DT36" s="622"/>
      <c r="DU36" s="622"/>
      <c r="DV36" s="623"/>
      <c r="DW36" s="624">
        <v>7.5</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1083265</v>
      </c>
      <c r="S37" s="622"/>
      <c r="T37" s="622"/>
      <c r="U37" s="622"/>
      <c r="V37" s="622"/>
      <c r="W37" s="622"/>
      <c r="X37" s="622"/>
      <c r="Y37" s="623"/>
      <c r="Z37" s="659">
        <v>6.2</v>
      </c>
      <c r="AA37" s="659"/>
      <c r="AB37" s="659"/>
      <c r="AC37" s="659"/>
      <c r="AD37" s="660">
        <v>106</v>
      </c>
      <c r="AE37" s="660"/>
      <c r="AF37" s="660"/>
      <c r="AG37" s="660"/>
      <c r="AH37" s="660"/>
      <c r="AI37" s="660"/>
      <c r="AJ37" s="660"/>
      <c r="AK37" s="660"/>
      <c r="AL37" s="624">
        <v>0</v>
      </c>
      <c r="AM37" s="625"/>
      <c r="AN37" s="625"/>
      <c r="AO37" s="661"/>
      <c r="AQ37" s="654" t="s">
        <v>339</v>
      </c>
      <c r="AR37" s="655"/>
      <c r="AS37" s="655"/>
      <c r="AT37" s="655"/>
      <c r="AU37" s="655"/>
      <c r="AV37" s="655"/>
      <c r="AW37" s="655"/>
      <c r="AX37" s="655"/>
      <c r="AY37" s="656"/>
      <c r="AZ37" s="621">
        <v>276092</v>
      </c>
      <c r="BA37" s="622"/>
      <c r="BB37" s="622"/>
      <c r="BC37" s="622"/>
      <c r="BD37" s="634"/>
      <c r="BE37" s="634"/>
      <c r="BF37" s="657"/>
      <c r="BG37" s="618" t="s">
        <v>340</v>
      </c>
      <c r="BH37" s="619"/>
      <c r="BI37" s="619"/>
      <c r="BJ37" s="619"/>
      <c r="BK37" s="619"/>
      <c r="BL37" s="619"/>
      <c r="BM37" s="619"/>
      <c r="BN37" s="619"/>
      <c r="BO37" s="619"/>
      <c r="BP37" s="619"/>
      <c r="BQ37" s="619"/>
      <c r="BR37" s="619"/>
      <c r="BS37" s="619"/>
      <c r="BT37" s="619"/>
      <c r="BU37" s="620"/>
      <c r="BV37" s="621">
        <v>19465</v>
      </c>
      <c r="BW37" s="622"/>
      <c r="BX37" s="622"/>
      <c r="BY37" s="622"/>
      <c r="BZ37" s="622"/>
      <c r="CA37" s="622"/>
      <c r="CB37" s="658"/>
      <c r="CD37" s="618" t="s">
        <v>341</v>
      </c>
      <c r="CE37" s="619"/>
      <c r="CF37" s="619"/>
      <c r="CG37" s="619"/>
      <c r="CH37" s="619"/>
      <c r="CI37" s="619"/>
      <c r="CJ37" s="619"/>
      <c r="CK37" s="619"/>
      <c r="CL37" s="619"/>
      <c r="CM37" s="619"/>
      <c r="CN37" s="619"/>
      <c r="CO37" s="619"/>
      <c r="CP37" s="619"/>
      <c r="CQ37" s="620"/>
      <c r="CR37" s="621">
        <v>7480</v>
      </c>
      <c r="CS37" s="634"/>
      <c r="CT37" s="634"/>
      <c r="CU37" s="634"/>
      <c r="CV37" s="634"/>
      <c r="CW37" s="634"/>
      <c r="CX37" s="634"/>
      <c r="CY37" s="635"/>
      <c r="CZ37" s="624">
        <v>0</v>
      </c>
      <c r="DA37" s="636"/>
      <c r="DB37" s="636"/>
      <c r="DC37" s="637"/>
      <c r="DD37" s="627">
        <v>7480</v>
      </c>
      <c r="DE37" s="634"/>
      <c r="DF37" s="634"/>
      <c r="DG37" s="634"/>
      <c r="DH37" s="634"/>
      <c r="DI37" s="634"/>
      <c r="DJ37" s="634"/>
      <c r="DK37" s="635"/>
      <c r="DL37" s="627">
        <v>6511</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342</v>
      </c>
      <c r="C38" s="619"/>
      <c r="D38" s="619"/>
      <c r="E38" s="619"/>
      <c r="F38" s="619"/>
      <c r="G38" s="619"/>
      <c r="H38" s="619"/>
      <c r="I38" s="619"/>
      <c r="J38" s="619"/>
      <c r="K38" s="619"/>
      <c r="L38" s="619"/>
      <c r="M38" s="619"/>
      <c r="N38" s="619"/>
      <c r="O38" s="619"/>
      <c r="P38" s="619"/>
      <c r="Q38" s="620"/>
      <c r="R38" s="621">
        <v>1423533</v>
      </c>
      <c r="S38" s="622"/>
      <c r="T38" s="622"/>
      <c r="U38" s="622"/>
      <c r="V38" s="622"/>
      <c r="W38" s="622"/>
      <c r="X38" s="622"/>
      <c r="Y38" s="623"/>
      <c r="Z38" s="659">
        <v>8.1999999999999993</v>
      </c>
      <c r="AA38" s="659"/>
      <c r="AB38" s="659"/>
      <c r="AC38" s="659"/>
      <c r="AD38" s="660" t="s">
        <v>131</v>
      </c>
      <c r="AE38" s="660"/>
      <c r="AF38" s="660"/>
      <c r="AG38" s="660"/>
      <c r="AH38" s="660"/>
      <c r="AI38" s="660"/>
      <c r="AJ38" s="660"/>
      <c r="AK38" s="660"/>
      <c r="AL38" s="624" t="s">
        <v>245</v>
      </c>
      <c r="AM38" s="625"/>
      <c r="AN38" s="625"/>
      <c r="AO38" s="661"/>
      <c r="AQ38" s="654" t="s">
        <v>343</v>
      </c>
      <c r="AR38" s="655"/>
      <c r="AS38" s="655"/>
      <c r="AT38" s="655"/>
      <c r="AU38" s="655"/>
      <c r="AV38" s="655"/>
      <c r="AW38" s="655"/>
      <c r="AX38" s="655"/>
      <c r="AY38" s="656"/>
      <c r="AZ38" s="621">
        <v>175884</v>
      </c>
      <c r="BA38" s="622"/>
      <c r="BB38" s="622"/>
      <c r="BC38" s="622"/>
      <c r="BD38" s="634"/>
      <c r="BE38" s="634"/>
      <c r="BF38" s="657"/>
      <c r="BG38" s="618" t="s">
        <v>344</v>
      </c>
      <c r="BH38" s="619"/>
      <c r="BI38" s="619"/>
      <c r="BJ38" s="619"/>
      <c r="BK38" s="619"/>
      <c r="BL38" s="619"/>
      <c r="BM38" s="619"/>
      <c r="BN38" s="619"/>
      <c r="BO38" s="619"/>
      <c r="BP38" s="619"/>
      <c r="BQ38" s="619"/>
      <c r="BR38" s="619"/>
      <c r="BS38" s="619"/>
      <c r="BT38" s="619"/>
      <c r="BU38" s="620"/>
      <c r="BV38" s="621">
        <v>3568</v>
      </c>
      <c r="BW38" s="622"/>
      <c r="BX38" s="622"/>
      <c r="BY38" s="622"/>
      <c r="BZ38" s="622"/>
      <c r="CA38" s="622"/>
      <c r="CB38" s="658"/>
      <c r="CD38" s="618" t="s">
        <v>345</v>
      </c>
      <c r="CE38" s="619"/>
      <c r="CF38" s="619"/>
      <c r="CG38" s="619"/>
      <c r="CH38" s="619"/>
      <c r="CI38" s="619"/>
      <c r="CJ38" s="619"/>
      <c r="CK38" s="619"/>
      <c r="CL38" s="619"/>
      <c r="CM38" s="619"/>
      <c r="CN38" s="619"/>
      <c r="CO38" s="619"/>
      <c r="CP38" s="619"/>
      <c r="CQ38" s="620"/>
      <c r="CR38" s="621">
        <v>1405258</v>
      </c>
      <c r="CS38" s="622"/>
      <c r="CT38" s="622"/>
      <c r="CU38" s="622"/>
      <c r="CV38" s="622"/>
      <c r="CW38" s="622"/>
      <c r="CX38" s="622"/>
      <c r="CY38" s="623"/>
      <c r="CZ38" s="624">
        <v>8.4</v>
      </c>
      <c r="DA38" s="636"/>
      <c r="DB38" s="636"/>
      <c r="DC38" s="637"/>
      <c r="DD38" s="627">
        <v>1204224</v>
      </c>
      <c r="DE38" s="622"/>
      <c r="DF38" s="622"/>
      <c r="DG38" s="622"/>
      <c r="DH38" s="622"/>
      <c r="DI38" s="622"/>
      <c r="DJ38" s="622"/>
      <c r="DK38" s="623"/>
      <c r="DL38" s="627">
        <v>971590</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2">
      <c r="B39" s="618" t="s">
        <v>346</v>
      </c>
      <c r="C39" s="619"/>
      <c r="D39" s="619"/>
      <c r="E39" s="619"/>
      <c r="F39" s="619"/>
      <c r="G39" s="619"/>
      <c r="H39" s="619"/>
      <c r="I39" s="619"/>
      <c r="J39" s="619"/>
      <c r="K39" s="619"/>
      <c r="L39" s="619"/>
      <c r="M39" s="619"/>
      <c r="N39" s="619"/>
      <c r="O39" s="619"/>
      <c r="P39" s="619"/>
      <c r="Q39" s="620"/>
      <c r="R39" s="621" t="s">
        <v>249</v>
      </c>
      <c r="S39" s="622"/>
      <c r="T39" s="622"/>
      <c r="U39" s="622"/>
      <c r="V39" s="622"/>
      <c r="W39" s="622"/>
      <c r="X39" s="622"/>
      <c r="Y39" s="623"/>
      <c r="Z39" s="659" t="s">
        <v>245</v>
      </c>
      <c r="AA39" s="659"/>
      <c r="AB39" s="659"/>
      <c r="AC39" s="659"/>
      <c r="AD39" s="660" t="s">
        <v>249</v>
      </c>
      <c r="AE39" s="660"/>
      <c r="AF39" s="660"/>
      <c r="AG39" s="660"/>
      <c r="AH39" s="660"/>
      <c r="AI39" s="660"/>
      <c r="AJ39" s="660"/>
      <c r="AK39" s="660"/>
      <c r="AL39" s="624" t="s">
        <v>249</v>
      </c>
      <c r="AM39" s="625"/>
      <c r="AN39" s="625"/>
      <c r="AO39" s="661"/>
      <c r="AQ39" s="654" t="s">
        <v>347</v>
      </c>
      <c r="AR39" s="655"/>
      <c r="AS39" s="655"/>
      <c r="AT39" s="655"/>
      <c r="AU39" s="655"/>
      <c r="AV39" s="655"/>
      <c r="AW39" s="655"/>
      <c r="AX39" s="655"/>
      <c r="AY39" s="656"/>
      <c r="AZ39" s="621">
        <v>13817</v>
      </c>
      <c r="BA39" s="622"/>
      <c r="BB39" s="622"/>
      <c r="BC39" s="622"/>
      <c r="BD39" s="634"/>
      <c r="BE39" s="634"/>
      <c r="BF39" s="657"/>
      <c r="BG39" s="618" t="s">
        <v>348</v>
      </c>
      <c r="BH39" s="619"/>
      <c r="BI39" s="619"/>
      <c r="BJ39" s="619"/>
      <c r="BK39" s="619"/>
      <c r="BL39" s="619"/>
      <c r="BM39" s="619"/>
      <c r="BN39" s="619"/>
      <c r="BO39" s="619"/>
      <c r="BP39" s="619"/>
      <c r="BQ39" s="619"/>
      <c r="BR39" s="619"/>
      <c r="BS39" s="619"/>
      <c r="BT39" s="619"/>
      <c r="BU39" s="620"/>
      <c r="BV39" s="621">
        <v>5191</v>
      </c>
      <c r="BW39" s="622"/>
      <c r="BX39" s="622"/>
      <c r="BY39" s="622"/>
      <c r="BZ39" s="622"/>
      <c r="CA39" s="622"/>
      <c r="CB39" s="658"/>
      <c r="CD39" s="618" t="s">
        <v>349</v>
      </c>
      <c r="CE39" s="619"/>
      <c r="CF39" s="619"/>
      <c r="CG39" s="619"/>
      <c r="CH39" s="619"/>
      <c r="CI39" s="619"/>
      <c r="CJ39" s="619"/>
      <c r="CK39" s="619"/>
      <c r="CL39" s="619"/>
      <c r="CM39" s="619"/>
      <c r="CN39" s="619"/>
      <c r="CO39" s="619"/>
      <c r="CP39" s="619"/>
      <c r="CQ39" s="620"/>
      <c r="CR39" s="621">
        <v>1236625</v>
      </c>
      <c r="CS39" s="634"/>
      <c r="CT39" s="634"/>
      <c r="CU39" s="634"/>
      <c r="CV39" s="634"/>
      <c r="CW39" s="634"/>
      <c r="CX39" s="634"/>
      <c r="CY39" s="635"/>
      <c r="CZ39" s="624">
        <v>7.4</v>
      </c>
      <c r="DA39" s="636"/>
      <c r="DB39" s="636"/>
      <c r="DC39" s="637"/>
      <c r="DD39" s="627">
        <v>1233395</v>
      </c>
      <c r="DE39" s="634"/>
      <c r="DF39" s="634"/>
      <c r="DG39" s="634"/>
      <c r="DH39" s="634"/>
      <c r="DI39" s="634"/>
      <c r="DJ39" s="634"/>
      <c r="DK39" s="635"/>
      <c r="DL39" s="627" t="s">
        <v>131</v>
      </c>
      <c r="DM39" s="634"/>
      <c r="DN39" s="634"/>
      <c r="DO39" s="634"/>
      <c r="DP39" s="634"/>
      <c r="DQ39" s="634"/>
      <c r="DR39" s="634"/>
      <c r="DS39" s="634"/>
      <c r="DT39" s="634"/>
      <c r="DU39" s="634"/>
      <c r="DV39" s="635"/>
      <c r="DW39" s="624" t="s">
        <v>249</v>
      </c>
      <c r="DX39" s="636"/>
      <c r="DY39" s="636"/>
      <c r="DZ39" s="636"/>
      <c r="EA39" s="636"/>
      <c r="EB39" s="636"/>
      <c r="EC39" s="648"/>
    </row>
    <row r="40" spans="2:133" ht="11.25" customHeight="1" x14ac:dyDescent="0.2">
      <c r="B40" s="618" t="s">
        <v>350</v>
      </c>
      <c r="C40" s="619"/>
      <c r="D40" s="619"/>
      <c r="E40" s="619"/>
      <c r="F40" s="619"/>
      <c r="G40" s="619"/>
      <c r="H40" s="619"/>
      <c r="I40" s="619"/>
      <c r="J40" s="619"/>
      <c r="K40" s="619"/>
      <c r="L40" s="619"/>
      <c r="M40" s="619"/>
      <c r="N40" s="619"/>
      <c r="O40" s="619"/>
      <c r="P40" s="619"/>
      <c r="Q40" s="620"/>
      <c r="R40" s="621">
        <v>215833</v>
      </c>
      <c r="S40" s="622"/>
      <c r="T40" s="622"/>
      <c r="U40" s="622"/>
      <c r="V40" s="622"/>
      <c r="W40" s="622"/>
      <c r="X40" s="622"/>
      <c r="Y40" s="623"/>
      <c r="Z40" s="659">
        <v>1.2</v>
      </c>
      <c r="AA40" s="659"/>
      <c r="AB40" s="659"/>
      <c r="AC40" s="659"/>
      <c r="AD40" s="660" t="s">
        <v>131</v>
      </c>
      <c r="AE40" s="660"/>
      <c r="AF40" s="660"/>
      <c r="AG40" s="660"/>
      <c r="AH40" s="660"/>
      <c r="AI40" s="660"/>
      <c r="AJ40" s="660"/>
      <c r="AK40" s="660"/>
      <c r="AL40" s="624" t="s">
        <v>131</v>
      </c>
      <c r="AM40" s="625"/>
      <c r="AN40" s="625"/>
      <c r="AO40" s="661"/>
      <c r="AQ40" s="654" t="s">
        <v>351</v>
      </c>
      <c r="AR40" s="655"/>
      <c r="AS40" s="655"/>
      <c r="AT40" s="655"/>
      <c r="AU40" s="655"/>
      <c r="AV40" s="655"/>
      <c r="AW40" s="655"/>
      <c r="AX40" s="655"/>
      <c r="AY40" s="656"/>
      <c r="AZ40" s="621">
        <v>730</v>
      </c>
      <c r="BA40" s="622"/>
      <c r="BB40" s="622"/>
      <c r="BC40" s="622"/>
      <c r="BD40" s="634"/>
      <c r="BE40" s="634"/>
      <c r="BF40" s="657"/>
      <c r="BG40" s="662" t="s">
        <v>352</v>
      </c>
      <c r="BH40" s="663"/>
      <c r="BI40" s="663"/>
      <c r="BJ40" s="663"/>
      <c r="BK40" s="663"/>
      <c r="BL40" s="223"/>
      <c r="BM40" s="619" t="s">
        <v>353</v>
      </c>
      <c r="BN40" s="619"/>
      <c r="BO40" s="619"/>
      <c r="BP40" s="619"/>
      <c r="BQ40" s="619"/>
      <c r="BR40" s="619"/>
      <c r="BS40" s="619"/>
      <c r="BT40" s="619"/>
      <c r="BU40" s="620"/>
      <c r="BV40" s="621">
        <v>95</v>
      </c>
      <c r="BW40" s="622"/>
      <c r="BX40" s="622"/>
      <c r="BY40" s="622"/>
      <c r="BZ40" s="622"/>
      <c r="CA40" s="622"/>
      <c r="CB40" s="658"/>
      <c r="CD40" s="618" t="s">
        <v>354</v>
      </c>
      <c r="CE40" s="619"/>
      <c r="CF40" s="619"/>
      <c r="CG40" s="619"/>
      <c r="CH40" s="619"/>
      <c r="CI40" s="619"/>
      <c r="CJ40" s="619"/>
      <c r="CK40" s="619"/>
      <c r="CL40" s="619"/>
      <c r="CM40" s="619"/>
      <c r="CN40" s="619"/>
      <c r="CO40" s="619"/>
      <c r="CP40" s="619"/>
      <c r="CQ40" s="620"/>
      <c r="CR40" s="621">
        <v>307480</v>
      </c>
      <c r="CS40" s="622"/>
      <c r="CT40" s="622"/>
      <c r="CU40" s="622"/>
      <c r="CV40" s="622"/>
      <c r="CW40" s="622"/>
      <c r="CX40" s="622"/>
      <c r="CY40" s="623"/>
      <c r="CZ40" s="624">
        <v>1.8</v>
      </c>
      <c r="DA40" s="636"/>
      <c r="DB40" s="636"/>
      <c r="DC40" s="637"/>
      <c r="DD40" s="627" t="s">
        <v>131</v>
      </c>
      <c r="DE40" s="622"/>
      <c r="DF40" s="622"/>
      <c r="DG40" s="622"/>
      <c r="DH40" s="622"/>
      <c r="DI40" s="622"/>
      <c r="DJ40" s="622"/>
      <c r="DK40" s="623"/>
      <c r="DL40" s="627" t="s">
        <v>245</v>
      </c>
      <c r="DM40" s="622"/>
      <c r="DN40" s="622"/>
      <c r="DO40" s="622"/>
      <c r="DP40" s="622"/>
      <c r="DQ40" s="622"/>
      <c r="DR40" s="622"/>
      <c r="DS40" s="622"/>
      <c r="DT40" s="622"/>
      <c r="DU40" s="622"/>
      <c r="DV40" s="623"/>
      <c r="DW40" s="624" t="s">
        <v>141</v>
      </c>
      <c r="DX40" s="636"/>
      <c r="DY40" s="636"/>
      <c r="DZ40" s="636"/>
      <c r="EA40" s="636"/>
      <c r="EB40" s="636"/>
      <c r="EC40" s="648"/>
    </row>
    <row r="41" spans="2:133" ht="11.25" customHeight="1" x14ac:dyDescent="0.2">
      <c r="B41" s="602" t="s">
        <v>355</v>
      </c>
      <c r="C41" s="603"/>
      <c r="D41" s="603"/>
      <c r="E41" s="603"/>
      <c r="F41" s="603"/>
      <c r="G41" s="603"/>
      <c r="H41" s="603"/>
      <c r="I41" s="603"/>
      <c r="J41" s="603"/>
      <c r="K41" s="603"/>
      <c r="L41" s="603"/>
      <c r="M41" s="603"/>
      <c r="N41" s="603"/>
      <c r="O41" s="603"/>
      <c r="P41" s="603"/>
      <c r="Q41" s="604"/>
      <c r="R41" s="605">
        <v>17396171</v>
      </c>
      <c r="S41" s="646"/>
      <c r="T41" s="646"/>
      <c r="U41" s="646"/>
      <c r="V41" s="646"/>
      <c r="W41" s="646"/>
      <c r="X41" s="646"/>
      <c r="Y41" s="649"/>
      <c r="Z41" s="650">
        <v>100</v>
      </c>
      <c r="AA41" s="650"/>
      <c r="AB41" s="650"/>
      <c r="AC41" s="650"/>
      <c r="AD41" s="651">
        <v>7671557</v>
      </c>
      <c r="AE41" s="651"/>
      <c r="AF41" s="651"/>
      <c r="AG41" s="651"/>
      <c r="AH41" s="651"/>
      <c r="AI41" s="651"/>
      <c r="AJ41" s="651"/>
      <c r="AK41" s="651"/>
      <c r="AL41" s="608">
        <v>100</v>
      </c>
      <c r="AM41" s="652"/>
      <c r="AN41" s="652"/>
      <c r="AO41" s="653"/>
      <c r="AQ41" s="654" t="s">
        <v>356</v>
      </c>
      <c r="AR41" s="655"/>
      <c r="AS41" s="655"/>
      <c r="AT41" s="655"/>
      <c r="AU41" s="655"/>
      <c r="AV41" s="655"/>
      <c r="AW41" s="655"/>
      <c r="AX41" s="655"/>
      <c r="AY41" s="656"/>
      <c r="AZ41" s="621">
        <v>215390</v>
      </c>
      <c r="BA41" s="622"/>
      <c r="BB41" s="622"/>
      <c r="BC41" s="622"/>
      <c r="BD41" s="634"/>
      <c r="BE41" s="634"/>
      <c r="BF41" s="657"/>
      <c r="BG41" s="662"/>
      <c r="BH41" s="663"/>
      <c r="BI41" s="663"/>
      <c r="BJ41" s="663"/>
      <c r="BK41" s="663"/>
      <c r="BL41" s="223"/>
      <c r="BM41" s="619" t="s">
        <v>357</v>
      </c>
      <c r="BN41" s="619"/>
      <c r="BO41" s="619"/>
      <c r="BP41" s="619"/>
      <c r="BQ41" s="619"/>
      <c r="BR41" s="619"/>
      <c r="BS41" s="619"/>
      <c r="BT41" s="619"/>
      <c r="BU41" s="620"/>
      <c r="BV41" s="621" t="s">
        <v>131</v>
      </c>
      <c r="BW41" s="622"/>
      <c r="BX41" s="622"/>
      <c r="BY41" s="622"/>
      <c r="BZ41" s="622"/>
      <c r="CA41" s="622"/>
      <c r="CB41" s="658"/>
      <c r="CD41" s="618" t="s">
        <v>358</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245</v>
      </c>
      <c r="DA41" s="636"/>
      <c r="DB41" s="636"/>
      <c r="DC41" s="637"/>
      <c r="DD41" s="627" t="s">
        <v>245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359</v>
      </c>
      <c r="AR42" s="667"/>
      <c r="AS42" s="667"/>
      <c r="AT42" s="667"/>
      <c r="AU42" s="667"/>
      <c r="AV42" s="667"/>
      <c r="AW42" s="667"/>
      <c r="AX42" s="667"/>
      <c r="AY42" s="668"/>
      <c r="AZ42" s="605">
        <v>962033</v>
      </c>
      <c r="BA42" s="646"/>
      <c r="BB42" s="646"/>
      <c r="BC42" s="646"/>
      <c r="BD42" s="606"/>
      <c r="BE42" s="606"/>
      <c r="BF42" s="669"/>
      <c r="BG42" s="664"/>
      <c r="BH42" s="665"/>
      <c r="BI42" s="665"/>
      <c r="BJ42" s="665"/>
      <c r="BK42" s="665"/>
      <c r="BL42" s="224"/>
      <c r="BM42" s="603" t="s">
        <v>360</v>
      </c>
      <c r="BN42" s="603"/>
      <c r="BO42" s="603"/>
      <c r="BP42" s="603"/>
      <c r="BQ42" s="603"/>
      <c r="BR42" s="603"/>
      <c r="BS42" s="603"/>
      <c r="BT42" s="603"/>
      <c r="BU42" s="604"/>
      <c r="BV42" s="605">
        <v>398</v>
      </c>
      <c r="BW42" s="646"/>
      <c r="BX42" s="646"/>
      <c r="BY42" s="646"/>
      <c r="BZ42" s="646"/>
      <c r="CA42" s="646"/>
      <c r="CB42" s="647"/>
      <c r="CD42" s="618" t="s">
        <v>361</v>
      </c>
      <c r="CE42" s="619"/>
      <c r="CF42" s="619"/>
      <c r="CG42" s="619"/>
      <c r="CH42" s="619"/>
      <c r="CI42" s="619"/>
      <c r="CJ42" s="619"/>
      <c r="CK42" s="619"/>
      <c r="CL42" s="619"/>
      <c r="CM42" s="619"/>
      <c r="CN42" s="619"/>
      <c r="CO42" s="619"/>
      <c r="CP42" s="619"/>
      <c r="CQ42" s="620"/>
      <c r="CR42" s="621">
        <v>3039741</v>
      </c>
      <c r="CS42" s="634"/>
      <c r="CT42" s="634"/>
      <c r="CU42" s="634"/>
      <c r="CV42" s="634"/>
      <c r="CW42" s="634"/>
      <c r="CX42" s="634"/>
      <c r="CY42" s="635"/>
      <c r="CZ42" s="624">
        <v>18.3</v>
      </c>
      <c r="DA42" s="636"/>
      <c r="DB42" s="636"/>
      <c r="DC42" s="637"/>
      <c r="DD42" s="627">
        <v>566421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362</v>
      </c>
      <c r="CD43" s="618" t="s">
        <v>363</v>
      </c>
      <c r="CE43" s="619"/>
      <c r="CF43" s="619"/>
      <c r="CG43" s="619"/>
      <c r="CH43" s="619"/>
      <c r="CI43" s="619"/>
      <c r="CJ43" s="619"/>
      <c r="CK43" s="619"/>
      <c r="CL43" s="619"/>
      <c r="CM43" s="619"/>
      <c r="CN43" s="619"/>
      <c r="CO43" s="619"/>
      <c r="CP43" s="619"/>
      <c r="CQ43" s="620"/>
      <c r="CR43" s="621">
        <v>35461</v>
      </c>
      <c r="CS43" s="634"/>
      <c r="CT43" s="634"/>
      <c r="CU43" s="634"/>
      <c r="CV43" s="634"/>
      <c r="CW43" s="634"/>
      <c r="CX43" s="634"/>
      <c r="CY43" s="635"/>
      <c r="CZ43" s="624">
        <v>0.2</v>
      </c>
      <c r="DA43" s="636"/>
      <c r="DB43" s="636"/>
      <c r="DC43" s="637"/>
      <c r="DD43" s="627">
        <v>35461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365</v>
      </c>
      <c r="CG44" s="619"/>
      <c r="CH44" s="619"/>
      <c r="CI44" s="619"/>
      <c r="CJ44" s="619"/>
      <c r="CK44" s="619"/>
      <c r="CL44" s="619"/>
      <c r="CM44" s="619"/>
      <c r="CN44" s="619"/>
      <c r="CO44" s="619"/>
      <c r="CP44" s="619"/>
      <c r="CQ44" s="620"/>
      <c r="CR44" s="621">
        <v>2955575</v>
      </c>
      <c r="CS44" s="622"/>
      <c r="CT44" s="622"/>
      <c r="CU44" s="622"/>
      <c r="CV44" s="622"/>
      <c r="CW44" s="622"/>
      <c r="CX44" s="622"/>
      <c r="CY44" s="623"/>
      <c r="CZ44" s="624">
        <v>17.8</v>
      </c>
      <c r="DA44" s="625"/>
      <c r="DB44" s="625"/>
      <c r="DC44" s="626"/>
      <c r="DD44" s="627">
        <v>557584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367</v>
      </c>
      <c r="CG45" s="619"/>
      <c r="CH45" s="619"/>
      <c r="CI45" s="619"/>
      <c r="CJ45" s="619"/>
      <c r="CK45" s="619"/>
      <c r="CL45" s="619"/>
      <c r="CM45" s="619"/>
      <c r="CN45" s="619"/>
      <c r="CO45" s="619"/>
      <c r="CP45" s="619"/>
      <c r="CQ45" s="620"/>
      <c r="CR45" s="621">
        <v>1936430</v>
      </c>
      <c r="CS45" s="634"/>
      <c r="CT45" s="634"/>
      <c r="CU45" s="634"/>
      <c r="CV45" s="634"/>
      <c r="CW45" s="634"/>
      <c r="CX45" s="634"/>
      <c r="CY45" s="635"/>
      <c r="CZ45" s="624">
        <v>11.6</v>
      </c>
      <c r="DA45" s="636"/>
      <c r="DB45" s="636"/>
      <c r="DC45" s="637"/>
      <c r="DD45" s="627">
        <v>11710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368</v>
      </c>
      <c r="CG46" s="619"/>
      <c r="CH46" s="619"/>
      <c r="CI46" s="619"/>
      <c r="CJ46" s="619"/>
      <c r="CK46" s="619"/>
      <c r="CL46" s="619"/>
      <c r="CM46" s="619"/>
      <c r="CN46" s="619"/>
      <c r="CO46" s="619"/>
      <c r="CP46" s="619"/>
      <c r="CQ46" s="620"/>
      <c r="CR46" s="621">
        <v>896081</v>
      </c>
      <c r="CS46" s="622"/>
      <c r="CT46" s="622"/>
      <c r="CU46" s="622"/>
      <c r="CV46" s="622"/>
      <c r="CW46" s="622"/>
      <c r="CX46" s="622"/>
      <c r="CY46" s="623"/>
      <c r="CZ46" s="624">
        <v>5.4</v>
      </c>
      <c r="DA46" s="625"/>
      <c r="DB46" s="625"/>
      <c r="DC46" s="626"/>
      <c r="DD46" s="627">
        <v>539153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369</v>
      </c>
      <c r="CG47" s="619"/>
      <c r="CH47" s="619"/>
      <c r="CI47" s="619"/>
      <c r="CJ47" s="619"/>
      <c r="CK47" s="619"/>
      <c r="CL47" s="619"/>
      <c r="CM47" s="619"/>
      <c r="CN47" s="619"/>
      <c r="CO47" s="619"/>
      <c r="CP47" s="619"/>
      <c r="CQ47" s="620"/>
      <c r="CR47" s="621">
        <v>84166</v>
      </c>
      <c r="CS47" s="634"/>
      <c r="CT47" s="634"/>
      <c r="CU47" s="634"/>
      <c r="CV47" s="634"/>
      <c r="CW47" s="634"/>
      <c r="CX47" s="634"/>
      <c r="CY47" s="635"/>
      <c r="CZ47" s="624">
        <v>0.5</v>
      </c>
      <c r="DA47" s="636"/>
      <c r="DB47" s="636"/>
      <c r="DC47" s="637"/>
      <c r="DD47" s="627">
        <v>8837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370</v>
      </c>
      <c r="CG48" s="619"/>
      <c r="CH48" s="619"/>
      <c r="CI48" s="619"/>
      <c r="CJ48" s="619"/>
      <c r="CK48" s="619"/>
      <c r="CL48" s="619"/>
      <c r="CM48" s="619"/>
      <c r="CN48" s="619"/>
      <c r="CO48" s="619"/>
      <c r="CP48" s="619"/>
      <c r="CQ48" s="620"/>
      <c r="CR48" s="621" t="s">
        <v>131</v>
      </c>
      <c r="CS48" s="622"/>
      <c r="CT48" s="622"/>
      <c r="CU48" s="622"/>
      <c r="CV48" s="622"/>
      <c r="CW48" s="622"/>
      <c r="CX48" s="622"/>
      <c r="CY48" s="623"/>
      <c r="CZ48" s="624" t="s">
        <v>131</v>
      </c>
      <c r="DA48" s="625"/>
      <c r="DB48" s="625"/>
      <c r="DC48" s="626"/>
      <c r="DD48" s="627" t="s">
        <v>245</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371</v>
      </c>
      <c r="CE49" s="603"/>
      <c r="CF49" s="603"/>
      <c r="CG49" s="603"/>
      <c r="CH49" s="603"/>
      <c r="CI49" s="603"/>
      <c r="CJ49" s="603"/>
      <c r="CK49" s="603"/>
      <c r="CL49" s="603"/>
      <c r="CM49" s="603"/>
      <c r="CN49" s="603"/>
      <c r="CO49" s="603"/>
      <c r="CP49" s="603"/>
      <c r="CQ49" s="604"/>
      <c r="CR49" s="605">
        <v>16635373</v>
      </c>
      <c r="CS49" s="606"/>
      <c r="CT49" s="606"/>
      <c r="CU49" s="606"/>
      <c r="CV49" s="606"/>
      <c r="CW49" s="606"/>
      <c r="CX49" s="606"/>
      <c r="CY49" s="607"/>
      <c r="CZ49" s="608">
        <v>100</v>
      </c>
      <c r="DA49" s="609"/>
      <c r="DB49" s="609"/>
      <c r="DC49" s="610"/>
      <c r="DD49" s="611">
        <v>10718610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MbzQk4ZSD7rLJEvUs0HEpnw4wr7SddR61hnLHksfmoT/d4ODiSiZBy/fl9j7rcQgFqLx3t9NF7NMj64puFjVAw==" saltValue="xiqFG8rGZoN2Azgc3bXt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373</v>
      </c>
      <c r="DK2" s="1092"/>
      <c r="DL2" s="1092"/>
      <c r="DM2" s="1092"/>
      <c r="DN2" s="1092"/>
      <c r="DO2" s="1093"/>
      <c r="DP2" s="228"/>
      <c r="DQ2" s="1091" t="s">
        <v>374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377</v>
      </c>
      <c r="B5" s="996"/>
      <c r="C5" s="996"/>
      <c r="D5" s="996"/>
      <c r="E5" s="996"/>
      <c r="F5" s="996"/>
      <c r="G5" s="996"/>
      <c r="H5" s="996"/>
      <c r="I5" s="996"/>
      <c r="J5" s="996"/>
      <c r="K5" s="996"/>
      <c r="L5" s="996"/>
      <c r="M5" s="996"/>
      <c r="N5" s="996"/>
      <c r="O5" s="996"/>
      <c r="P5" s="997"/>
      <c r="Q5" s="1001" t="s">
        <v>378</v>
      </c>
      <c r="R5" s="1002"/>
      <c r="S5" s="1002"/>
      <c r="T5" s="1002"/>
      <c r="U5" s="1003"/>
      <c r="V5" s="1001" t="s">
        <v>379</v>
      </c>
      <c r="W5" s="1002"/>
      <c r="X5" s="1002"/>
      <c r="Y5" s="1002"/>
      <c r="Z5" s="1003"/>
      <c r="AA5" s="1001" t="s">
        <v>380</v>
      </c>
      <c r="AB5" s="1002"/>
      <c r="AC5" s="1002"/>
      <c r="AD5" s="1002"/>
      <c r="AE5" s="1002"/>
      <c r="AF5" s="1094" t="s">
        <v>381</v>
      </c>
      <c r="AG5" s="1002"/>
      <c r="AH5" s="1002"/>
      <c r="AI5" s="1002"/>
      <c r="AJ5" s="1015"/>
      <c r="AK5" s="1002" t="s">
        <v>382</v>
      </c>
      <c r="AL5" s="1002"/>
      <c r="AM5" s="1002"/>
      <c r="AN5" s="1002"/>
      <c r="AO5" s="1003"/>
      <c r="AP5" s="1001" t="s">
        <v>383</v>
      </c>
      <c r="AQ5" s="1002"/>
      <c r="AR5" s="1002"/>
      <c r="AS5" s="1002"/>
      <c r="AT5" s="1003"/>
      <c r="AU5" s="1001" t="s">
        <v>384</v>
      </c>
      <c r="AV5" s="1002"/>
      <c r="AW5" s="1002"/>
      <c r="AX5" s="1002"/>
      <c r="AY5" s="1015"/>
      <c r="AZ5" s="232"/>
      <c r="BA5" s="232"/>
      <c r="BB5" s="232"/>
      <c r="BC5" s="232"/>
      <c r="BD5" s="232"/>
      <c r="BE5" s="233"/>
      <c r="BF5" s="233"/>
      <c r="BG5" s="233"/>
      <c r="BH5" s="233"/>
      <c r="BI5" s="233"/>
      <c r="BJ5" s="233"/>
      <c r="BK5" s="233"/>
      <c r="BL5" s="233"/>
      <c r="BM5" s="233"/>
      <c r="BN5" s="233"/>
      <c r="BO5" s="233"/>
      <c r="BP5" s="233"/>
      <c r="BQ5" s="995" t="s">
        <v>385</v>
      </c>
      <c r="BR5" s="996"/>
      <c r="BS5" s="996"/>
      <c r="BT5" s="996"/>
      <c r="BU5" s="996"/>
      <c r="BV5" s="996"/>
      <c r="BW5" s="996"/>
      <c r="BX5" s="996"/>
      <c r="BY5" s="996"/>
      <c r="BZ5" s="996"/>
      <c r="CA5" s="996"/>
      <c r="CB5" s="996"/>
      <c r="CC5" s="996"/>
      <c r="CD5" s="996"/>
      <c r="CE5" s="996"/>
      <c r="CF5" s="996"/>
      <c r="CG5" s="997"/>
      <c r="CH5" s="1001" t="s">
        <v>386</v>
      </c>
      <c r="CI5" s="1002"/>
      <c r="CJ5" s="1002"/>
      <c r="CK5" s="1002"/>
      <c r="CL5" s="1003"/>
      <c r="CM5" s="1001" t="s">
        <v>387</v>
      </c>
      <c r="CN5" s="1002"/>
      <c r="CO5" s="1002"/>
      <c r="CP5" s="1002"/>
      <c r="CQ5" s="1003"/>
      <c r="CR5" s="1001" t="s">
        <v>388</v>
      </c>
      <c r="CS5" s="1002"/>
      <c r="CT5" s="1002"/>
      <c r="CU5" s="1002"/>
      <c r="CV5" s="1003"/>
      <c r="CW5" s="1001" t="s">
        <v>389</v>
      </c>
      <c r="CX5" s="1002"/>
      <c r="CY5" s="1002"/>
      <c r="CZ5" s="1002"/>
      <c r="DA5" s="1003"/>
      <c r="DB5" s="1001" t="s">
        <v>390</v>
      </c>
      <c r="DC5" s="1002"/>
      <c r="DD5" s="1002"/>
      <c r="DE5" s="1002"/>
      <c r="DF5" s="1003"/>
      <c r="DG5" s="1084" t="s">
        <v>391</v>
      </c>
      <c r="DH5" s="1085"/>
      <c r="DI5" s="1085"/>
      <c r="DJ5" s="1085"/>
      <c r="DK5" s="1086"/>
      <c r="DL5" s="1084" t="s">
        <v>392</v>
      </c>
      <c r="DM5" s="1085"/>
      <c r="DN5" s="1085"/>
      <c r="DO5" s="1085"/>
      <c r="DP5" s="1086"/>
      <c r="DQ5" s="1001" t="s">
        <v>393</v>
      </c>
      <c r="DR5" s="1002"/>
      <c r="DS5" s="1002"/>
      <c r="DT5" s="1002"/>
      <c r="DU5" s="1003"/>
      <c r="DV5" s="1001" t="s">
        <v>384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394</v>
      </c>
      <c r="C7" s="1048"/>
      <c r="D7" s="1048"/>
      <c r="E7" s="1048"/>
      <c r="F7" s="1048"/>
      <c r="G7" s="1048"/>
      <c r="H7" s="1048"/>
      <c r="I7" s="1048"/>
      <c r="J7" s="1048"/>
      <c r="K7" s="1048"/>
      <c r="L7" s="1048"/>
      <c r="M7" s="1048"/>
      <c r="N7" s="1048"/>
      <c r="O7" s="1048"/>
      <c r="P7" s="1049"/>
      <c r="Q7" s="1102">
        <v>17410</v>
      </c>
      <c r="R7" s="1103"/>
      <c r="S7" s="1103"/>
      <c r="T7" s="1103"/>
      <c r="U7" s="1103"/>
      <c r="V7" s="1103">
        <v>16675</v>
      </c>
      <c r="W7" s="1103"/>
      <c r="X7" s="1103"/>
      <c r="Y7" s="1103"/>
      <c r="Z7" s="1103"/>
      <c r="AA7" s="1103">
        <v>735</v>
      </c>
      <c r="AB7" s="1103"/>
      <c r="AC7" s="1103"/>
      <c r="AD7" s="1103"/>
      <c r="AE7" s="1104"/>
      <c r="AF7" s="1105">
        <v>93</v>
      </c>
      <c r="AG7" s="1106"/>
      <c r="AH7" s="1106"/>
      <c r="AI7" s="1106"/>
      <c r="AJ7" s="1107"/>
      <c r="AK7" s="1108">
        <v>419</v>
      </c>
      <c r="AL7" s="1109"/>
      <c r="AM7" s="1109"/>
      <c r="AN7" s="1109"/>
      <c r="AO7" s="1109"/>
      <c r="AP7" s="1109">
        <v>22826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599</v>
      </c>
      <c r="BT7" s="1100"/>
      <c r="BU7" s="1100"/>
      <c r="BV7" s="1100"/>
      <c r="BW7" s="1100"/>
      <c r="BX7" s="1100"/>
      <c r="BY7" s="1100"/>
      <c r="BZ7" s="1100"/>
      <c r="CA7" s="1100"/>
      <c r="CB7" s="1100"/>
      <c r="CC7" s="1100"/>
      <c r="CD7" s="1100"/>
      <c r="CE7" s="1100"/>
      <c r="CF7" s="1100"/>
      <c r="CG7" s="1112"/>
      <c r="CH7" s="1096">
        <v>5</v>
      </c>
      <c r="CI7" s="1097"/>
      <c r="CJ7" s="1097"/>
      <c r="CK7" s="1097"/>
      <c r="CL7" s="1098"/>
      <c r="CM7" s="1096" t="s">
        <v>611</v>
      </c>
      <c r="CN7" s="1097"/>
      <c r="CO7" s="1097"/>
      <c r="CP7" s="1097"/>
      <c r="CQ7" s="1098"/>
      <c r="CR7" s="1096">
        <v>2</v>
      </c>
      <c r="CS7" s="1097"/>
      <c r="CT7" s="1097"/>
      <c r="CU7" s="1097"/>
      <c r="CV7" s="1098"/>
      <c r="CW7" s="1096">
        <v>29</v>
      </c>
      <c r="CX7" s="1097"/>
      <c r="CY7" s="1097"/>
      <c r="CZ7" s="1097"/>
      <c r="DA7" s="1098"/>
      <c r="DB7" s="1096" t="s">
        <v>610</v>
      </c>
      <c r="DC7" s="1097"/>
      <c r="DD7" s="1097"/>
      <c r="DE7" s="1097"/>
      <c r="DF7" s="1098"/>
      <c r="DG7" s="1096" t="s">
        <v>610</v>
      </c>
      <c r="DH7" s="1097"/>
      <c r="DI7" s="1097"/>
      <c r="DJ7" s="1097"/>
      <c r="DK7" s="1098"/>
      <c r="DL7" s="1096" t="s">
        <v>610</v>
      </c>
      <c r="DM7" s="1097"/>
      <c r="DN7" s="1097"/>
      <c r="DO7" s="1097"/>
      <c r="DP7" s="1098"/>
      <c r="DQ7" s="1096" t="s">
        <v>610</v>
      </c>
      <c r="DR7" s="1097"/>
      <c r="DS7" s="1097"/>
      <c r="DT7" s="1097"/>
      <c r="DU7" s="1098"/>
      <c r="DV7" s="1099"/>
      <c r="DW7" s="1100"/>
      <c r="DX7" s="1100"/>
      <c r="DY7" s="1100"/>
      <c r="DZ7" s="1101"/>
      <c r="EA7" s="234"/>
    </row>
    <row r="8" spans="1:131" s="235" customFormat="1" ht="26.25" customHeight="1" x14ac:dyDescent="0.2">
      <c r="A8" s="238">
        <v>2</v>
      </c>
      <c r="B8" s="1030" t="s">
        <v>395</v>
      </c>
      <c r="C8" s="1031"/>
      <c r="D8" s="1031"/>
      <c r="E8" s="1031"/>
      <c r="F8" s="1031"/>
      <c r="G8" s="1031"/>
      <c r="H8" s="1031"/>
      <c r="I8" s="1031"/>
      <c r="J8" s="1031"/>
      <c r="K8" s="1031"/>
      <c r="L8" s="1031"/>
      <c r="M8" s="1031"/>
      <c r="N8" s="1031"/>
      <c r="O8" s="1031"/>
      <c r="P8" s="1032"/>
      <c r="Q8" s="1038">
        <v>76</v>
      </c>
      <c r="R8" s="1039"/>
      <c r="S8" s="1039"/>
      <c r="T8" s="1039"/>
      <c r="U8" s="1039"/>
      <c r="V8" s="1039">
        <v>50</v>
      </c>
      <c r="W8" s="1039"/>
      <c r="X8" s="1039"/>
      <c r="Y8" s="1039"/>
      <c r="Z8" s="1039"/>
      <c r="AA8" s="1039">
        <v>26</v>
      </c>
      <c r="AB8" s="1039"/>
      <c r="AC8" s="1039"/>
      <c r="AD8" s="1039"/>
      <c r="AE8" s="1040"/>
      <c r="AF8" s="1035">
        <v>26</v>
      </c>
      <c r="AG8" s="1036"/>
      <c r="AH8" s="1036"/>
      <c r="AI8" s="1036"/>
      <c r="AJ8" s="1037"/>
      <c r="AK8" s="1080" t="s">
        <v>607</v>
      </c>
      <c r="AL8" s="1081"/>
      <c r="AM8" s="1081"/>
      <c r="AN8" s="1081"/>
      <c r="AO8" s="1081"/>
      <c r="AP8" s="1081" t="s">
        <v>607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602</v>
      </c>
      <c r="BS8" s="992" t="s">
        <v>600</v>
      </c>
      <c r="BT8" s="993"/>
      <c r="BU8" s="993"/>
      <c r="BV8" s="993"/>
      <c r="BW8" s="993"/>
      <c r="BX8" s="993"/>
      <c r="BY8" s="993"/>
      <c r="BZ8" s="993"/>
      <c r="CA8" s="993"/>
      <c r="CB8" s="993"/>
      <c r="CC8" s="993"/>
      <c r="CD8" s="993"/>
      <c r="CE8" s="993"/>
      <c r="CF8" s="993"/>
      <c r="CG8" s="1014"/>
      <c r="CH8" s="989">
        <v>3</v>
      </c>
      <c r="CI8" s="990"/>
      <c r="CJ8" s="990"/>
      <c r="CK8" s="990"/>
      <c r="CL8" s="991"/>
      <c r="CM8" s="989" t="s">
        <v>608</v>
      </c>
      <c r="CN8" s="990"/>
      <c r="CO8" s="990"/>
      <c r="CP8" s="990"/>
      <c r="CQ8" s="991"/>
      <c r="CR8" s="989">
        <v>5</v>
      </c>
      <c r="CS8" s="990"/>
      <c r="CT8" s="990"/>
      <c r="CU8" s="990"/>
      <c r="CV8" s="991"/>
      <c r="CW8" s="989">
        <v>3</v>
      </c>
      <c r="CX8" s="990"/>
      <c r="CY8" s="990"/>
      <c r="CZ8" s="990"/>
      <c r="DA8" s="991"/>
      <c r="DB8" s="989">
        <v>1100</v>
      </c>
      <c r="DC8" s="990"/>
      <c r="DD8" s="990"/>
      <c r="DE8" s="990"/>
      <c r="DF8" s="991"/>
      <c r="DG8" s="989" t="s">
        <v>610</v>
      </c>
      <c r="DH8" s="990"/>
      <c r="DI8" s="990"/>
      <c r="DJ8" s="990"/>
      <c r="DK8" s="991"/>
      <c r="DL8" s="989" t="s">
        <v>610</v>
      </c>
      <c r="DM8" s="990"/>
      <c r="DN8" s="990"/>
      <c r="DO8" s="990"/>
      <c r="DP8" s="991"/>
      <c r="DQ8" s="989">
        <v>2297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601</v>
      </c>
      <c r="BT9" s="993"/>
      <c r="BU9" s="993"/>
      <c r="BV9" s="993"/>
      <c r="BW9" s="993"/>
      <c r="BX9" s="993"/>
      <c r="BY9" s="993"/>
      <c r="BZ9" s="993"/>
      <c r="CA9" s="993"/>
      <c r="CB9" s="993"/>
      <c r="CC9" s="993"/>
      <c r="CD9" s="993"/>
      <c r="CE9" s="993"/>
      <c r="CF9" s="993"/>
      <c r="CG9" s="1014"/>
      <c r="CH9" s="989" t="s">
        <v>609</v>
      </c>
      <c r="CI9" s="990"/>
      <c r="CJ9" s="990"/>
      <c r="CK9" s="990"/>
      <c r="CL9" s="991"/>
      <c r="CM9" s="989">
        <v>35</v>
      </c>
      <c r="CN9" s="990"/>
      <c r="CO9" s="990"/>
      <c r="CP9" s="990"/>
      <c r="CQ9" s="991"/>
      <c r="CR9" s="989">
        <v>10</v>
      </c>
      <c r="CS9" s="990"/>
      <c r="CT9" s="990"/>
      <c r="CU9" s="990"/>
      <c r="CV9" s="991"/>
      <c r="CW9" s="989" t="s">
        <v>610</v>
      </c>
      <c r="CX9" s="990"/>
      <c r="CY9" s="990"/>
      <c r="CZ9" s="990"/>
      <c r="DA9" s="991"/>
      <c r="DB9" s="989" t="s">
        <v>610</v>
      </c>
      <c r="DC9" s="990"/>
      <c r="DD9" s="990"/>
      <c r="DE9" s="990"/>
      <c r="DF9" s="991"/>
      <c r="DG9" s="989" t="s">
        <v>610</v>
      </c>
      <c r="DH9" s="990"/>
      <c r="DI9" s="990"/>
      <c r="DJ9" s="990"/>
      <c r="DK9" s="991"/>
      <c r="DL9" s="989" t="s">
        <v>610</v>
      </c>
      <c r="DM9" s="990"/>
      <c r="DN9" s="990"/>
      <c r="DO9" s="990"/>
      <c r="DP9" s="991"/>
      <c r="DQ9" s="989" t="s">
        <v>610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v>17405</v>
      </c>
      <c r="R23" s="1061"/>
      <c r="S23" s="1061"/>
      <c r="T23" s="1061"/>
      <c r="U23" s="1061"/>
      <c r="V23" s="1061">
        <v>16645</v>
      </c>
      <c r="W23" s="1061"/>
      <c r="X23" s="1061"/>
      <c r="Y23" s="1061"/>
      <c r="Z23" s="1061"/>
      <c r="AA23" s="1061">
        <v>761</v>
      </c>
      <c r="AB23" s="1061"/>
      <c r="AC23" s="1061"/>
      <c r="AD23" s="1061"/>
      <c r="AE23" s="1068"/>
      <c r="AF23" s="1069">
        <v>119</v>
      </c>
      <c r="AG23" s="1061"/>
      <c r="AH23" s="1061"/>
      <c r="AI23" s="1061"/>
      <c r="AJ23" s="1070"/>
      <c r="AK23" s="1071"/>
      <c r="AL23" s="1072"/>
      <c r="AM23" s="1072"/>
      <c r="AN23" s="1072"/>
      <c r="AO23" s="1072"/>
      <c r="AP23" s="1061">
        <v>22826</v>
      </c>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377</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410</v>
      </c>
      <c r="C28" s="1048"/>
      <c r="D28" s="1048"/>
      <c r="E28" s="1048"/>
      <c r="F28" s="1048"/>
      <c r="G28" s="1048"/>
      <c r="H28" s="1048"/>
      <c r="I28" s="1048"/>
      <c r="J28" s="1048"/>
      <c r="K28" s="1048"/>
      <c r="L28" s="1048"/>
      <c r="M28" s="1048"/>
      <c r="N28" s="1048"/>
      <c r="O28" s="1048"/>
      <c r="P28" s="1049"/>
      <c r="Q28" s="1050">
        <v>2936</v>
      </c>
      <c r="R28" s="1051"/>
      <c r="S28" s="1051"/>
      <c r="T28" s="1051"/>
      <c r="U28" s="1051"/>
      <c r="V28" s="1051">
        <v>2917</v>
      </c>
      <c r="W28" s="1051"/>
      <c r="X28" s="1051"/>
      <c r="Y28" s="1051"/>
      <c r="Z28" s="1051"/>
      <c r="AA28" s="1051">
        <v>19</v>
      </c>
      <c r="AB28" s="1051"/>
      <c r="AC28" s="1051"/>
      <c r="AD28" s="1051"/>
      <c r="AE28" s="1052"/>
      <c r="AF28" s="1053">
        <v>19</v>
      </c>
      <c r="AG28" s="1051"/>
      <c r="AH28" s="1051"/>
      <c r="AI28" s="1051"/>
      <c r="AJ28" s="1054"/>
      <c r="AK28" s="1042">
        <v>215</v>
      </c>
      <c r="AL28" s="1043"/>
      <c r="AM28" s="1043"/>
      <c r="AN28" s="1043"/>
      <c r="AO28" s="1043"/>
      <c r="AP28" s="1043" t="s">
        <v>607</v>
      </c>
      <c r="AQ28" s="1043"/>
      <c r="AR28" s="1043"/>
      <c r="AS28" s="1043"/>
      <c r="AT28" s="1043"/>
      <c r="AU28" s="1043" t="s">
        <v>607</v>
      </c>
      <c r="AV28" s="1043"/>
      <c r="AW28" s="1043"/>
      <c r="AX28" s="1043"/>
      <c r="AY28" s="1043"/>
      <c r="AZ28" s="1044" t="s">
        <v>607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411</v>
      </c>
      <c r="C29" s="1031"/>
      <c r="D29" s="1031"/>
      <c r="E29" s="1031"/>
      <c r="F29" s="1031"/>
      <c r="G29" s="1031"/>
      <c r="H29" s="1031"/>
      <c r="I29" s="1031"/>
      <c r="J29" s="1031"/>
      <c r="K29" s="1031"/>
      <c r="L29" s="1031"/>
      <c r="M29" s="1031"/>
      <c r="N29" s="1031"/>
      <c r="O29" s="1031"/>
      <c r="P29" s="1032"/>
      <c r="Q29" s="1038">
        <v>2703</v>
      </c>
      <c r="R29" s="1039"/>
      <c r="S29" s="1039"/>
      <c r="T29" s="1039"/>
      <c r="U29" s="1039"/>
      <c r="V29" s="1039">
        <v>2674</v>
      </c>
      <c r="W29" s="1039"/>
      <c r="X29" s="1039"/>
      <c r="Y29" s="1039"/>
      <c r="Z29" s="1039"/>
      <c r="AA29" s="1039">
        <v>29</v>
      </c>
      <c r="AB29" s="1039"/>
      <c r="AC29" s="1039"/>
      <c r="AD29" s="1039"/>
      <c r="AE29" s="1040"/>
      <c r="AF29" s="1035">
        <v>29</v>
      </c>
      <c r="AG29" s="1036"/>
      <c r="AH29" s="1036"/>
      <c r="AI29" s="1036"/>
      <c r="AJ29" s="1037"/>
      <c r="AK29" s="980">
        <v>415</v>
      </c>
      <c r="AL29" s="971"/>
      <c r="AM29" s="971"/>
      <c r="AN29" s="971"/>
      <c r="AO29" s="971"/>
      <c r="AP29" s="971" t="s">
        <v>607</v>
      </c>
      <c r="AQ29" s="971"/>
      <c r="AR29" s="971"/>
      <c r="AS29" s="971"/>
      <c r="AT29" s="971"/>
      <c r="AU29" s="971" t="s">
        <v>607</v>
      </c>
      <c r="AV29" s="971"/>
      <c r="AW29" s="971"/>
      <c r="AX29" s="971"/>
      <c r="AY29" s="971"/>
      <c r="AZ29" s="1041" t="s">
        <v>607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412</v>
      </c>
      <c r="C30" s="1031"/>
      <c r="D30" s="1031"/>
      <c r="E30" s="1031"/>
      <c r="F30" s="1031"/>
      <c r="G30" s="1031"/>
      <c r="H30" s="1031"/>
      <c r="I30" s="1031"/>
      <c r="J30" s="1031"/>
      <c r="K30" s="1031"/>
      <c r="L30" s="1031"/>
      <c r="M30" s="1031"/>
      <c r="N30" s="1031"/>
      <c r="O30" s="1031"/>
      <c r="P30" s="1032"/>
      <c r="Q30" s="1038">
        <v>526</v>
      </c>
      <c r="R30" s="1039"/>
      <c r="S30" s="1039"/>
      <c r="T30" s="1039"/>
      <c r="U30" s="1039"/>
      <c r="V30" s="1039">
        <v>524</v>
      </c>
      <c r="W30" s="1039"/>
      <c r="X30" s="1039"/>
      <c r="Y30" s="1039"/>
      <c r="Z30" s="1039"/>
      <c r="AA30" s="1039">
        <v>2</v>
      </c>
      <c r="AB30" s="1039"/>
      <c r="AC30" s="1039"/>
      <c r="AD30" s="1039"/>
      <c r="AE30" s="1040"/>
      <c r="AF30" s="1035">
        <v>2</v>
      </c>
      <c r="AG30" s="1036"/>
      <c r="AH30" s="1036"/>
      <c r="AI30" s="1036"/>
      <c r="AJ30" s="1037"/>
      <c r="AK30" s="980">
        <v>130</v>
      </c>
      <c r="AL30" s="971"/>
      <c r="AM30" s="971"/>
      <c r="AN30" s="971"/>
      <c r="AO30" s="971"/>
      <c r="AP30" s="971" t="s">
        <v>607</v>
      </c>
      <c r="AQ30" s="971"/>
      <c r="AR30" s="971"/>
      <c r="AS30" s="971"/>
      <c r="AT30" s="971"/>
      <c r="AU30" s="971" t="s">
        <v>607</v>
      </c>
      <c r="AV30" s="971"/>
      <c r="AW30" s="971"/>
      <c r="AX30" s="971"/>
      <c r="AY30" s="971"/>
      <c r="AZ30" s="1041" t="s">
        <v>607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413</v>
      </c>
      <c r="C31" s="1031"/>
      <c r="D31" s="1031"/>
      <c r="E31" s="1031"/>
      <c r="F31" s="1031"/>
      <c r="G31" s="1031"/>
      <c r="H31" s="1031"/>
      <c r="I31" s="1031"/>
      <c r="J31" s="1031"/>
      <c r="K31" s="1031"/>
      <c r="L31" s="1031"/>
      <c r="M31" s="1031"/>
      <c r="N31" s="1031"/>
      <c r="O31" s="1031"/>
      <c r="P31" s="1032"/>
      <c r="Q31" s="1038">
        <v>510</v>
      </c>
      <c r="R31" s="1039"/>
      <c r="S31" s="1039"/>
      <c r="T31" s="1039"/>
      <c r="U31" s="1039"/>
      <c r="V31" s="1039">
        <v>507</v>
      </c>
      <c r="W31" s="1039"/>
      <c r="X31" s="1039"/>
      <c r="Y31" s="1039"/>
      <c r="Z31" s="1039"/>
      <c r="AA31" s="1039">
        <v>3</v>
      </c>
      <c r="AB31" s="1039"/>
      <c r="AC31" s="1039"/>
      <c r="AD31" s="1039"/>
      <c r="AE31" s="1040"/>
      <c r="AF31" s="1035">
        <v>909</v>
      </c>
      <c r="AG31" s="1036"/>
      <c r="AH31" s="1036"/>
      <c r="AI31" s="1036"/>
      <c r="AJ31" s="1037"/>
      <c r="AK31" s="980">
        <v>14</v>
      </c>
      <c r="AL31" s="971"/>
      <c r="AM31" s="971"/>
      <c r="AN31" s="971"/>
      <c r="AO31" s="971"/>
      <c r="AP31" s="971">
        <v>903</v>
      </c>
      <c r="AQ31" s="971"/>
      <c r="AR31" s="971"/>
      <c r="AS31" s="971"/>
      <c r="AT31" s="971"/>
      <c r="AU31" s="971">
        <v>116</v>
      </c>
      <c r="AV31" s="971"/>
      <c r="AW31" s="971"/>
      <c r="AX31" s="971"/>
      <c r="AY31" s="971"/>
      <c r="AZ31" s="1041" t="s">
        <v>607</v>
      </c>
      <c r="BA31" s="1041"/>
      <c r="BB31" s="1041"/>
      <c r="BC31" s="1041"/>
      <c r="BD31" s="1041"/>
      <c r="BE31" s="972" t="s">
        <v>414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415</v>
      </c>
      <c r="C32" s="1031"/>
      <c r="D32" s="1031"/>
      <c r="E32" s="1031"/>
      <c r="F32" s="1031"/>
      <c r="G32" s="1031"/>
      <c r="H32" s="1031"/>
      <c r="I32" s="1031"/>
      <c r="J32" s="1031"/>
      <c r="K32" s="1031"/>
      <c r="L32" s="1031"/>
      <c r="M32" s="1031"/>
      <c r="N32" s="1031"/>
      <c r="O32" s="1031"/>
      <c r="P32" s="1032"/>
      <c r="Q32" s="1038">
        <v>505</v>
      </c>
      <c r="R32" s="1039"/>
      <c r="S32" s="1039"/>
      <c r="T32" s="1039"/>
      <c r="U32" s="1039"/>
      <c r="V32" s="1039">
        <v>394</v>
      </c>
      <c r="W32" s="1039"/>
      <c r="X32" s="1039"/>
      <c r="Y32" s="1039"/>
      <c r="Z32" s="1039"/>
      <c r="AA32" s="1039">
        <v>111</v>
      </c>
      <c r="AB32" s="1039"/>
      <c r="AC32" s="1039"/>
      <c r="AD32" s="1039"/>
      <c r="AE32" s="1040"/>
      <c r="AF32" s="1035">
        <v>274</v>
      </c>
      <c r="AG32" s="1036"/>
      <c r="AH32" s="1036"/>
      <c r="AI32" s="1036"/>
      <c r="AJ32" s="1037"/>
      <c r="AK32" s="980">
        <v>1</v>
      </c>
      <c r="AL32" s="971"/>
      <c r="AM32" s="971"/>
      <c r="AN32" s="971"/>
      <c r="AO32" s="971"/>
      <c r="AP32" s="971">
        <v>2992</v>
      </c>
      <c r="AQ32" s="971"/>
      <c r="AR32" s="971"/>
      <c r="AS32" s="971"/>
      <c r="AT32" s="971"/>
      <c r="AU32" s="971">
        <v>6</v>
      </c>
      <c r="AV32" s="971"/>
      <c r="AW32" s="971"/>
      <c r="AX32" s="971"/>
      <c r="AY32" s="971"/>
      <c r="AZ32" s="1041" t="s">
        <v>607</v>
      </c>
      <c r="BA32" s="1041"/>
      <c r="BB32" s="1041"/>
      <c r="BC32" s="1041"/>
      <c r="BD32" s="1041"/>
      <c r="BE32" s="972" t="s">
        <v>414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416</v>
      </c>
      <c r="C33" s="1031"/>
      <c r="D33" s="1031"/>
      <c r="E33" s="1031"/>
      <c r="F33" s="1031"/>
      <c r="G33" s="1031"/>
      <c r="H33" s="1031"/>
      <c r="I33" s="1031"/>
      <c r="J33" s="1031"/>
      <c r="K33" s="1031"/>
      <c r="L33" s="1031"/>
      <c r="M33" s="1031"/>
      <c r="N33" s="1031"/>
      <c r="O33" s="1031"/>
      <c r="P33" s="1032"/>
      <c r="Q33" s="1038">
        <v>947</v>
      </c>
      <c r="R33" s="1039"/>
      <c r="S33" s="1039"/>
      <c r="T33" s="1039"/>
      <c r="U33" s="1039"/>
      <c r="V33" s="1039">
        <v>857</v>
      </c>
      <c r="W33" s="1039"/>
      <c r="X33" s="1039"/>
      <c r="Y33" s="1039"/>
      <c r="Z33" s="1039"/>
      <c r="AA33" s="1039">
        <v>90</v>
      </c>
      <c r="AB33" s="1039"/>
      <c r="AC33" s="1039"/>
      <c r="AD33" s="1039"/>
      <c r="AE33" s="1040"/>
      <c r="AF33" s="1035">
        <v>983</v>
      </c>
      <c r="AG33" s="1036"/>
      <c r="AH33" s="1036"/>
      <c r="AI33" s="1036"/>
      <c r="AJ33" s="1037"/>
      <c r="AK33" s="980">
        <v>224</v>
      </c>
      <c r="AL33" s="971"/>
      <c r="AM33" s="971"/>
      <c r="AN33" s="971"/>
      <c r="AO33" s="971"/>
      <c r="AP33" s="971">
        <v>2757</v>
      </c>
      <c r="AQ33" s="971"/>
      <c r="AR33" s="971"/>
      <c r="AS33" s="971"/>
      <c r="AT33" s="971"/>
      <c r="AU33" s="971">
        <v>1122</v>
      </c>
      <c r="AV33" s="971"/>
      <c r="AW33" s="971"/>
      <c r="AX33" s="971"/>
      <c r="AY33" s="971"/>
      <c r="AZ33" s="1041" t="s">
        <v>607</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417</v>
      </c>
      <c r="C34" s="1031"/>
      <c r="D34" s="1031"/>
      <c r="E34" s="1031"/>
      <c r="F34" s="1031"/>
      <c r="G34" s="1031"/>
      <c r="H34" s="1031"/>
      <c r="I34" s="1031"/>
      <c r="J34" s="1031"/>
      <c r="K34" s="1031"/>
      <c r="L34" s="1031"/>
      <c r="M34" s="1031"/>
      <c r="N34" s="1031"/>
      <c r="O34" s="1031"/>
      <c r="P34" s="1032"/>
      <c r="Q34" s="1038">
        <v>41</v>
      </c>
      <c r="R34" s="1039"/>
      <c r="S34" s="1039"/>
      <c r="T34" s="1039"/>
      <c r="U34" s="1039"/>
      <c r="V34" s="1039">
        <v>41</v>
      </c>
      <c r="W34" s="1039"/>
      <c r="X34" s="1039"/>
      <c r="Y34" s="1039"/>
      <c r="Z34" s="1039"/>
      <c r="AA34" s="1039" t="s">
        <v>607</v>
      </c>
      <c r="AB34" s="1039"/>
      <c r="AC34" s="1039"/>
      <c r="AD34" s="1039"/>
      <c r="AE34" s="1040"/>
      <c r="AF34" s="1035" t="s">
        <v>131</v>
      </c>
      <c r="AG34" s="1036"/>
      <c r="AH34" s="1036"/>
      <c r="AI34" s="1036"/>
      <c r="AJ34" s="1037"/>
      <c r="AK34" s="980">
        <v>29</v>
      </c>
      <c r="AL34" s="971"/>
      <c r="AM34" s="971"/>
      <c r="AN34" s="971"/>
      <c r="AO34" s="971"/>
      <c r="AP34" s="971">
        <v>123</v>
      </c>
      <c r="AQ34" s="971"/>
      <c r="AR34" s="971"/>
      <c r="AS34" s="971"/>
      <c r="AT34" s="971"/>
      <c r="AU34" s="971">
        <v>111</v>
      </c>
      <c r="AV34" s="971"/>
      <c r="AW34" s="971"/>
      <c r="AX34" s="971"/>
      <c r="AY34" s="971"/>
      <c r="AZ34" s="1041" t="s">
        <v>607</v>
      </c>
      <c r="BA34" s="1041"/>
      <c r="BB34" s="1041"/>
      <c r="BC34" s="1041"/>
      <c r="BD34" s="1041"/>
      <c r="BE34" s="972" t="s">
        <v>418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419</v>
      </c>
      <c r="C35" s="1031"/>
      <c r="D35" s="1031"/>
      <c r="E35" s="1031"/>
      <c r="F35" s="1031"/>
      <c r="G35" s="1031"/>
      <c r="H35" s="1031"/>
      <c r="I35" s="1031"/>
      <c r="J35" s="1031"/>
      <c r="K35" s="1031"/>
      <c r="L35" s="1031"/>
      <c r="M35" s="1031"/>
      <c r="N35" s="1031"/>
      <c r="O35" s="1031"/>
      <c r="P35" s="1032"/>
      <c r="Q35" s="1038">
        <v>32</v>
      </c>
      <c r="R35" s="1039"/>
      <c r="S35" s="1039"/>
      <c r="T35" s="1039"/>
      <c r="U35" s="1039"/>
      <c r="V35" s="1039">
        <v>32</v>
      </c>
      <c r="W35" s="1039"/>
      <c r="X35" s="1039"/>
      <c r="Y35" s="1039"/>
      <c r="Z35" s="1039"/>
      <c r="AA35" s="1039" t="s">
        <v>607</v>
      </c>
      <c r="AB35" s="1039"/>
      <c r="AC35" s="1039"/>
      <c r="AD35" s="1039"/>
      <c r="AE35" s="1040"/>
      <c r="AF35" s="1035" t="s">
        <v>534</v>
      </c>
      <c r="AG35" s="1036"/>
      <c r="AH35" s="1036"/>
      <c r="AI35" s="1036"/>
      <c r="AJ35" s="1037"/>
      <c r="AK35" s="980">
        <v>23</v>
      </c>
      <c r="AL35" s="971"/>
      <c r="AM35" s="971"/>
      <c r="AN35" s="971"/>
      <c r="AO35" s="971"/>
      <c r="AP35" s="971">
        <v>53</v>
      </c>
      <c r="AQ35" s="971"/>
      <c r="AR35" s="971"/>
      <c r="AS35" s="971"/>
      <c r="AT35" s="971"/>
      <c r="AU35" s="971">
        <v>46</v>
      </c>
      <c r="AV35" s="971"/>
      <c r="AW35" s="971"/>
      <c r="AX35" s="971"/>
      <c r="AY35" s="971"/>
      <c r="AZ35" s="1041" t="s">
        <v>607</v>
      </c>
      <c r="BA35" s="1041"/>
      <c r="BB35" s="1041"/>
      <c r="BC35" s="1041"/>
      <c r="BD35" s="1041"/>
      <c r="BE35" s="972" t="s">
        <v>420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421</v>
      </c>
      <c r="C36" s="1031"/>
      <c r="D36" s="1031"/>
      <c r="E36" s="1031"/>
      <c r="F36" s="1031"/>
      <c r="G36" s="1031"/>
      <c r="H36" s="1031"/>
      <c r="I36" s="1031"/>
      <c r="J36" s="1031"/>
      <c r="K36" s="1031"/>
      <c r="L36" s="1031"/>
      <c r="M36" s="1031"/>
      <c r="N36" s="1031"/>
      <c r="O36" s="1031"/>
      <c r="P36" s="1032"/>
      <c r="Q36" s="1038">
        <v>216</v>
      </c>
      <c r="R36" s="1039"/>
      <c r="S36" s="1039"/>
      <c r="T36" s="1039"/>
      <c r="U36" s="1039"/>
      <c r="V36" s="1039">
        <v>866</v>
      </c>
      <c r="W36" s="1039"/>
      <c r="X36" s="1039"/>
      <c r="Y36" s="1039"/>
      <c r="Z36" s="1039"/>
      <c r="AA36" s="1039">
        <v>-650</v>
      </c>
      <c r="AB36" s="1039"/>
      <c r="AC36" s="1039"/>
      <c r="AD36" s="1039"/>
      <c r="AE36" s="1040"/>
      <c r="AF36" s="1035" t="s">
        <v>422</v>
      </c>
      <c r="AG36" s="1036"/>
      <c r="AH36" s="1036"/>
      <c r="AI36" s="1036"/>
      <c r="AJ36" s="1037"/>
      <c r="AK36" s="980">
        <v>176</v>
      </c>
      <c r="AL36" s="971"/>
      <c r="AM36" s="971"/>
      <c r="AN36" s="971"/>
      <c r="AO36" s="971"/>
      <c r="AP36" s="971">
        <v>3482</v>
      </c>
      <c r="AQ36" s="971"/>
      <c r="AR36" s="971"/>
      <c r="AS36" s="971"/>
      <c r="AT36" s="971"/>
      <c r="AU36" s="971">
        <v>1505</v>
      </c>
      <c r="AV36" s="971"/>
      <c r="AW36" s="971"/>
      <c r="AX36" s="971"/>
      <c r="AY36" s="971"/>
      <c r="AZ36" s="1041" t="s">
        <v>607</v>
      </c>
      <c r="BA36" s="1041"/>
      <c r="BB36" s="1041"/>
      <c r="BC36" s="1041"/>
      <c r="BD36" s="1041"/>
      <c r="BE36" s="972" t="s">
        <v>420</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424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2217</v>
      </c>
      <c r="AG63" s="959"/>
      <c r="AH63" s="959"/>
      <c r="AI63" s="959"/>
      <c r="AJ63" s="1022"/>
      <c r="AK63" s="1023"/>
      <c r="AL63" s="963"/>
      <c r="AM63" s="963"/>
      <c r="AN63" s="963"/>
      <c r="AO63" s="963"/>
      <c r="AP63" s="959">
        <v>10310</v>
      </c>
      <c r="AQ63" s="959"/>
      <c r="AR63" s="959"/>
      <c r="AS63" s="959"/>
      <c r="AT63" s="959"/>
      <c r="AU63" s="959">
        <v>2906</v>
      </c>
      <c r="AV63" s="959"/>
      <c r="AW63" s="959"/>
      <c r="AX63" s="959"/>
      <c r="AY63" s="959"/>
      <c r="AZ63" s="1017"/>
      <c r="BA63" s="1017"/>
      <c r="BB63" s="1017"/>
      <c r="BC63" s="1017"/>
      <c r="BD63" s="1017"/>
      <c r="BE63" s="960"/>
      <c r="BF63" s="960"/>
      <c r="BG63" s="960"/>
      <c r="BH63" s="960"/>
      <c r="BI63" s="961"/>
      <c r="BJ63" s="1018" t="s">
        <v>425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427</v>
      </c>
      <c r="B66" s="996"/>
      <c r="C66" s="996"/>
      <c r="D66" s="996"/>
      <c r="E66" s="996"/>
      <c r="F66" s="996"/>
      <c r="G66" s="996"/>
      <c r="H66" s="996"/>
      <c r="I66" s="996"/>
      <c r="J66" s="996"/>
      <c r="K66" s="996"/>
      <c r="L66" s="996"/>
      <c r="M66" s="996"/>
      <c r="N66" s="996"/>
      <c r="O66" s="996"/>
      <c r="P66" s="997"/>
      <c r="Q66" s="1001" t="s">
        <v>428</v>
      </c>
      <c r="R66" s="1002"/>
      <c r="S66" s="1002"/>
      <c r="T66" s="1002"/>
      <c r="U66" s="1003"/>
      <c r="V66" s="1001" t="s">
        <v>429</v>
      </c>
      <c r="W66" s="1002"/>
      <c r="X66" s="1002"/>
      <c r="Y66" s="1002"/>
      <c r="Z66" s="1003"/>
      <c r="AA66" s="1001" t="s">
        <v>430</v>
      </c>
      <c r="AB66" s="1002"/>
      <c r="AC66" s="1002"/>
      <c r="AD66" s="1002"/>
      <c r="AE66" s="1003"/>
      <c r="AF66" s="1007" t="s">
        <v>431</v>
      </c>
      <c r="AG66" s="1008"/>
      <c r="AH66" s="1008"/>
      <c r="AI66" s="1008"/>
      <c r="AJ66" s="1009"/>
      <c r="AK66" s="1001" t="s">
        <v>432</v>
      </c>
      <c r="AL66" s="996"/>
      <c r="AM66" s="996"/>
      <c r="AN66" s="996"/>
      <c r="AO66" s="997"/>
      <c r="AP66" s="1001" t="s">
        <v>433</v>
      </c>
      <c r="AQ66" s="1002"/>
      <c r="AR66" s="1002"/>
      <c r="AS66" s="1002"/>
      <c r="AT66" s="1003"/>
      <c r="AU66" s="1001" t="s">
        <v>434</v>
      </c>
      <c r="AV66" s="1002"/>
      <c r="AW66" s="1002"/>
      <c r="AX66" s="1002"/>
      <c r="AY66" s="1003"/>
      <c r="AZ66" s="1001" t="s">
        <v>384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603</v>
      </c>
      <c r="C68" s="986"/>
      <c r="D68" s="986"/>
      <c r="E68" s="986"/>
      <c r="F68" s="986"/>
      <c r="G68" s="986"/>
      <c r="H68" s="986"/>
      <c r="I68" s="986"/>
      <c r="J68" s="986"/>
      <c r="K68" s="986"/>
      <c r="L68" s="986"/>
      <c r="M68" s="986"/>
      <c r="N68" s="986"/>
      <c r="O68" s="986"/>
      <c r="P68" s="987"/>
      <c r="Q68" s="988">
        <v>4171</v>
      </c>
      <c r="R68" s="982"/>
      <c r="S68" s="982"/>
      <c r="T68" s="982"/>
      <c r="U68" s="982"/>
      <c r="V68" s="982">
        <v>4029</v>
      </c>
      <c r="W68" s="982"/>
      <c r="X68" s="982"/>
      <c r="Y68" s="982"/>
      <c r="Z68" s="982"/>
      <c r="AA68" s="982">
        <v>142</v>
      </c>
      <c r="AB68" s="982"/>
      <c r="AC68" s="982"/>
      <c r="AD68" s="982"/>
      <c r="AE68" s="982"/>
      <c r="AF68" s="982">
        <v>142</v>
      </c>
      <c r="AG68" s="982"/>
      <c r="AH68" s="982"/>
      <c r="AI68" s="982"/>
      <c r="AJ68" s="982"/>
      <c r="AK68" s="982" t="s">
        <v>610</v>
      </c>
      <c r="AL68" s="982"/>
      <c r="AM68" s="982"/>
      <c r="AN68" s="982"/>
      <c r="AO68" s="982"/>
      <c r="AP68" s="982" t="s">
        <v>610</v>
      </c>
      <c r="AQ68" s="982"/>
      <c r="AR68" s="982"/>
      <c r="AS68" s="982"/>
      <c r="AT68" s="982"/>
      <c r="AU68" s="982" t="s">
        <v>610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604</v>
      </c>
      <c r="C69" s="975"/>
      <c r="D69" s="975"/>
      <c r="E69" s="975"/>
      <c r="F69" s="975"/>
      <c r="G69" s="975"/>
      <c r="H69" s="975"/>
      <c r="I69" s="975"/>
      <c r="J69" s="975"/>
      <c r="K69" s="975"/>
      <c r="L69" s="975"/>
      <c r="M69" s="975"/>
      <c r="N69" s="975"/>
      <c r="O69" s="975"/>
      <c r="P69" s="976"/>
      <c r="Q69" s="977">
        <v>1608</v>
      </c>
      <c r="R69" s="971"/>
      <c r="S69" s="971"/>
      <c r="T69" s="971"/>
      <c r="U69" s="971"/>
      <c r="V69" s="971">
        <v>1370</v>
      </c>
      <c r="W69" s="971"/>
      <c r="X69" s="971"/>
      <c r="Y69" s="971"/>
      <c r="Z69" s="971"/>
      <c r="AA69" s="971">
        <v>237</v>
      </c>
      <c r="AB69" s="971"/>
      <c r="AC69" s="971"/>
      <c r="AD69" s="971"/>
      <c r="AE69" s="971"/>
      <c r="AF69" s="971">
        <v>237</v>
      </c>
      <c r="AG69" s="971"/>
      <c r="AH69" s="971"/>
      <c r="AI69" s="971"/>
      <c r="AJ69" s="971"/>
      <c r="AK69" s="971" t="s">
        <v>607</v>
      </c>
      <c r="AL69" s="971"/>
      <c r="AM69" s="971"/>
      <c r="AN69" s="971"/>
      <c r="AO69" s="971"/>
      <c r="AP69" s="971" t="s">
        <v>607</v>
      </c>
      <c r="AQ69" s="971"/>
      <c r="AR69" s="971"/>
      <c r="AS69" s="971"/>
      <c r="AT69" s="971"/>
      <c r="AU69" s="971" t="s">
        <v>607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605</v>
      </c>
      <c r="C70" s="975"/>
      <c r="D70" s="975"/>
      <c r="E70" s="975"/>
      <c r="F70" s="975"/>
      <c r="G70" s="975"/>
      <c r="H70" s="975"/>
      <c r="I70" s="975"/>
      <c r="J70" s="975"/>
      <c r="K70" s="975"/>
      <c r="L70" s="975"/>
      <c r="M70" s="975"/>
      <c r="N70" s="975"/>
      <c r="O70" s="975"/>
      <c r="P70" s="976"/>
      <c r="Q70" s="977">
        <v>435773</v>
      </c>
      <c r="R70" s="971"/>
      <c r="S70" s="971"/>
      <c r="T70" s="971"/>
      <c r="U70" s="971"/>
      <c r="V70" s="971">
        <v>433285</v>
      </c>
      <c r="W70" s="971"/>
      <c r="X70" s="971"/>
      <c r="Y70" s="971"/>
      <c r="Z70" s="971"/>
      <c r="AA70" s="971">
        <v>2487</v>
      </c>
      <c r="AB70" s="971"/>
      <c r="AC70" s="971"/>
      <c r="AD70" s="971"/>
      <c r="AE70" s="971"/>
      <c r="AF70" s="971">
        <v>2487</v>
      </c>
      <c r="AG70" s="971"/>
      <c r="AH70" s="971"/>
      <c r="AI70" s="971"/>
      <c r="AJ70" s="971"/>
      <c r="AK70" s="971">
        <v>902</v>
      </c>
      <c r="AL70" s="971"/>
      <c r="AM70" s="971"/>
      <c r="AN70" s="971"/>
      <c r="AO70" s="971"/>
      <c r="AP70" s="971" t="s">
        <v>607</v>
      </c>
      <c r="AQ70" s="971"/>
      <c r="AR70" s="971"/>
      <c r="AS70" s="971"/>
      <c r="AT70" s="971"/>
      <c r="AU70" s="971" t="s">
        <v>607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606</v>
      </c>
      <c r="C71" s="975"/>
      <c r="D71" s="975"/>
      <c r="E71" s="975"/>
      <c r="F71" s="975"/>
      <c r="G71" s="975"/>
      <c r="H71" s="975"/>
      <c r="I71" s="975"/>
      <c r="J71" s="975"/>
      <c r="K71" s="975"/>
      <c r="L71" s="975"/>
      <c r="M71" s="975"/>
      <c r="N71" s="975"/>
      <c r="O71" s="975"/>
      <c r="P71" s="976"/>
      <c r="Q71" s="977">
        <v>107301</v>
      </c>
      <c r="R71" s="971"/>
      <c r="S71" s="971"/>
      <c r="T71" s="971"/>
      <c r="U71" s="971"/>
      <c r="V71" s="971">
        <v>100424</v>
      </c>
      <c r="W71" s="971"/>
      <c r="X71" s="971"/>
      <c r="Y71" s="971"/>
      <c r="Z71" s="971"/>
      <c r="AA71" s="971">
        <v>6877</v>
      </c>
      <c r="AB71" s="971"/>
      <c r="AC71" s="971"/>
      <c r="AD71" s="971"/>
      <c r="AE71" s="971"/>
      <c r="AF71" s="971">
        <v>10869</v>
      </c>
      <c r="AG71" s="971"/>
      <c r="AH71" s="971"/>
      <c r="AI71" s="971"/>
      <c r="AJ71" s="971"/>
      <c r="AK71" s="971">
        <v>983</v>
      </c>
      <c r="AL71" s="971"/>
      <c r="AM71" s="971"/>
      <c r="AN71" s="971"/>
      <c r="AO71" s="971"/>
      <c r="AP71" s="971">
        <v>315</v>
      </c>
      <c r="AQ71" s="971"/>
      <c r="AR71" s="971"/>
      <c r="AS71" s="971"/>
      <c r="AT71" s="971"/>
      <c r="AU71" s="971" t="s">
        <v>610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435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13735</v>
      </c>
      <c r="AG88" s="959"/>
      <c r="AH88" s="959"/>
      <c r="AI88" s="959"/>
      <c r="AJ88" s="959"/>
      <c r="AK88" s="963"/>
      <c r="AL88" s="963"/>
      <c r="AM88" s="963"/>
      <c r="AN88" s="963"/>
      <c r="AO88" s="963"/>
      <c r="AP88" s="959">
        <v>315</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436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17</v>
      </c>
      <c r="CS102" s="953"/>
      <c r="CT102" s="953"/>
      <c r="CU102" s="953"/>
      <c r="CV102" s="954"/>
      <c r="CW102" s="952">
        <v>32</v>
      </c>
      <c r="CX102" s="953"/>
      <c r="CY102" s="953"/>
      <c r="CZ102" s="953"/>
      <c r="DA102" s="954"/>
      <c r="DB102" s="952">
        <v>1100</v>
      </c>
      <c r="DC102" s="953"/>
      <c r="DD102" s="953"/>
      <c r="DE102" s="953"/>
      <c r="DF102" s="954"/>
      <c r="DG102" s="952"/>
      <c r="DH102" s="953"/>
      <c r="DI102" s="953"/>
      <c r="DJ102" s="953"/>
      <c r="DK102" s="954"/>
      <c r="DL102" s="952"/>
      <c r="DM102" s="953"/>
      <c r="DN102" s="953"/>
      <c r="DO102" s="953"/>
      <c r="DP102" s="954"/>
      <c r="DQ102" s="952">
        <v>2297</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441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443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444</v>
      </c>
      <c r="AB109" s="896"/>
      <c r="AC109" s="896"/>
      <c r="AD109" s="896"/>
      <c r="AE109" s="897"/>
      <c r="AF109" s="898" t="s">
        <v>445</v>
      </c>
      <c r="AG109" s="896"/>
      <c r="AH109" s="896"/>
      <c r="AI109" s="896"/>
      <c r="AJ109" s="897"/>
      <c r="AK109" s="898" t="s">
        <v>314</v>
      </c>
      <c r="AL109" s="896"/>
      <c r="AM109" s="896"/>
      <c r="AN109" s="896"/>
      <c r="AO109" s="897"/>
      <c r="AP109" s="898" t="s">
        <v>446</v>
      </c>
      <c r="AQ109" s="896"/>
      <c r="AR109" s="896"/>
      <c r="AS109" s="896"/>
      <c r="AT109" s="929"/>
      <c r="AU109" s="895" t="s">
        <v>443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444</v>
      </c>
      <c r="BR109" s="896"/>
      <c r="BS109" s="896"/>
      <c r="BT109" s="896"/>
      <c r="BU109" s="897"/>
      <c r="BV109" s="898" t="s">
        <v>445</v>
      </c>
      <c r="BW109" s="896"/>
      <c r="BX109" s="896"/>
      <c r="BY109" s="896"/>
      <c r="BZ109" s="897"/>
      <c r="CA109" s="898" t="s">
        <v>314</v>
      </c>
      <c r="CB109" s="896"/>
      <c r="CC109" s="896"/>
      <c r="CD109" s="896"/>
      <c r="CE109" s="897"/>
      <c r="CF109" s="936" t="s">
        <v>446</v>
      </c>
      <c r="CG109" s="936"/>
      <c r="CH109" s="936"/>
      <c r="CI109" s="936"/>
      <c r="CJ109" s="936"/>
      <c r="CK109" s="898" t="s">
        <v>447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444</v>
      </c>
      <c r="DH109" s="896"/>
      <c r="DI109" s="896"/>
      <c r="DJ109" s="896"/>
      <c r="DK109" s="897"/>
      <c r="DL109" s="898" t="s">
        <v>445</v>
      </c>
      <c r="DM109" s="896"/>
      <c r="DN109" s="896"/>
      <c r="DO109" s="896"/>
      <c r="DP109" s="897"/>
      <c r="DQ109" s="898" t="s">
        <v>314</v>
      </c>
      <c r="DR109" s="896"/>
      <c r="DS109" s="896"/>
      <c r="DT109" s="896"/>
      <c r="DU109" s="897"/>
      <c r="DV109" s="898" t="s">
        <v>446</v>
      </c>
      <c r="DW109" s="896"/>
      <c r="DX109" s="896"/>
      <c r="DY109" s="896"/>
      <c r="DZ109" s="929"/>
    </row>
    <row r="110" spans="1:131" s="230" customFormat="1" ht="26.25" customHeight="1" x14ac:dyDescent="0.2">
      <c r="A110" s="807" t="s">
        <v>448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1760388</v>
      </c>
      <c r="AB110" s="889"/>
      <c r="AC110" s="889"/>
      <c r="AD110" s="889"/>
      <c r="AE110" s="890"/>
      <c r="AF110" s="891">
        <v>1754587</v>
      </c>
      <c r="AG110" s="889"/>
      <c r="AH110" s="889"/>
      <c r="AI110" s="889"/>
      <c r="AJ110" s="890"/>
      <c r="AK110" s="891">
        <v>1847005</v>
      </c>
      <c r="AL110" s="889"/>
      <c r="AM110" s="889"/>
      <c r="AN110" s="889"/>
      <c r="AO110" s="890"/>
      <c r="AP110" s="892">
        <v>27.9</v>
      </c>
      <c r="AQ110" s="893"/>
      <c r="AR110" s="893"/>
      <c r="AS110" s="893"/>
      <c r="AT110" s="894"/>
      <c r="AU110" s="930" t="s">
        <v>75</v>
      </c>
      <c r="AV110" s="931"/>
      <c r="AW110" s="931"/>
      <c r="AX110" s="931"/>
      <c r="AY110" s="931"/>
      <c r="AZ110" s="860" t="s">
        <v>449</v>
      </c>
      <c r="BA110" s="808"/>
      <c r="BB110" s="808"/>
      <c r="BC110" s="808"/>
      <c r="BD110" s="808"/>
      <c r="BE110" s="808"/>
      <c r="BF110" s="808"/>
      <c r="BG110" s="808"/>
      <c r="BH110" s="808"/>
      <c r="BI110" s="808"/>
      <c r="BJ110" s="808"/>
      <c r="BK110" s="808"/>
      <c r="BL110" s="808"/>
      <c r="BM110" s="808"/>
      <c r="BN110" s="808"/>
      <c r="BO110" s="808"/>
      <c r="BP110" s="809"/>
      <c r="BQ110" s="861">
        <v>23218833</v>
      </c>
      <c r="BR110" s="842"/>
      <c r="BS110" s="842"/>
      <c r="BT110" s="842"/>
      <c r="BU110" s="842"/>
      <c r="BV110" s="842">
        <v>23170941</v>
      </c>
      <c r="BW110" s="842"/>
      <c r="BX110" s="842"/>
      <c r="BY110" s="842"/>
      <c r="BZ110" s="842"/>
      <c r="CA110" s="842">
        <v>22825819</v>
      </c>
      <c r="CB110" s="842"/>
      <c r="CC110" s="842"/>
      <c r="CD110" s="842"/>
      <c r="CE110" s="842"/>
      <c r="CF110" s="866">
        <v>344.7</v>
      </c>
      <c r="CG110" s="867"/>
      <c r="CH110" s="867"/>
      <c r="CI110" s="867"/>
      <c r="CJ110" s="867"/>
      <c r="CK110" s="926" t="s">
        <v>450</v>
      </c>
      <c r="CL110" s="819"/>
      <c r="CM110" s="860" t="s">
        <v>451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131</v>
      </c>
      <c r="DH110" s="842"/>
      <c r="DI110" s="842"/>
      <c r="DJ110" s="842"/>
      <c r="DK110" s="842"/>
      <c r="DL110" s="842" t="s">
        <v>452</v>
      </c>
      <c r="DM110" s="842"/>
      <c r="DN110" s="842"/>
      <c r="DO110" s="842"/>
      <c r="DP110" s="842"/>
      <c r="DQ110" s="842" t="s">
        <v>453</v>
      </c>
      <c r="DR110" s="842"/>
      <c r="DS110" s="842"/>
      <c r="DT110" s="842"/>
      <c r="DU110" s="842"/>
      <c r="DV110" s="843" t="s">
        <v>452</v>
      </c>
      <c r="DW110" s="843"/>
      <c r="DX110" s="843"/>
      <c r="DY110" s="843"/>
      <c r="DZ110" s="844"/>
    </row>
    <row r="111" spans="1:131" s="230" customFormat="1" ht="26.25" customHeight="1" x14ac:dyDescent="0.2">
      <c r="A111" s="774" t="s">
        <v>454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455</v>
      </c>
      <c r="AB111" s="919"/>
      <c r="AC111" s="919"/>
      <c r="AD111" s="919"/>
      <c r="AE111" s="920"/>
      <c r="AF111" s="921" t="s">
        <v>453</v>
      </c>
      <c r="AG111" s="919"/>
      <c r="AH111" s="919"/>
      <c r="AI111" s="919"/>
      <c r="AJ111" s="920"/>
      <c r="AK111" s="921" t="s">
        <v>422</v>
      </c>
      <c r="AL111" s="919"/>
      <c r="AM111" s="919"/>
      <c r="AN111" s="919"/>
      <c r="AO111" s="920"/>
      <c r="AP111" s="922" t="s">
        <v>453</v>
      </c>
      <c r="AQ111" s="923"/>
      <c r="AR111" s="923"/>
      <c r="AS111" s="923"/>
      <c r="AT111" s="924"/>
      <c r="AU111" s="932"/>
      <c r="AV111" s="933"/>
      <c r="AW111" s="933"/>
      <c r="AX111" s="933"/>
      <c r="AY111" s="933"/>
      <c r="AZ111" s="815" t="s">
        <v>456</v>
      </c>
      <c r="BA111" s="752"/>
      <c r="BB111" s="752"/>
      <c r="BC111" s="752"/>
      <c r="BD111" s="752"/>
      <c r="BE111" s="752"/>
      <c r="BF111" s="752"/>
      <c r="BG111" s="752"/>
      <c r="BH111" s="752"/>
      <c r="BI111" s="752"/>
      <c r="BJ111" s="752"/>
      <c r="BK111" s="752"/>
      <c r="BL111" s="752"/>
      <c r="BM111" s="752"/>
      <c r="BN111" s="752"/>
      <c r="BO111" s="752"/>
      <c r="BP111" s="753"/>
      <c r="BQ111" s="816">
        <v>386137</v>
      </c>
      <c r="BR111" s="817"/>
      <c r="BS111" s="817"/>
      <c r="BT111" s="817"/>
      <c r="BU111" s="817"/>
      <c r="BV111" s="817">
        <v>384258</v>
      </c>
      <c r="BW111" s="817"/>
      <c r="BX111" s="817"/>
      <c r="BY111" s="817"/>
      <c r="BZ111" s="817"/>
      <c r="CA111" s="817">
        <v>384258</v>
      </c>
      <c r="CB111" s="817"/>
      <c r="CC111" s="817"/>
      <c r="CD111" s="817"/>
      <c r="CE111" s="817"/>
      <c r="CF111" s="875">
        <v>5.8</v>
      </c>
      <c r="CG111" s="876"/>
      <c r="CH111" s="876"/>
      <c r="CI111" s="876"/>
      <c r="CJ111" s="876"/>
      <c r="CK111" s="927"/>
      <c r="CL111" s="821"/>
      <c r="CM111" s="815" t="s">
        <v>457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458</v>
      </c>
      <c r="DH111" s="817"/>
      <c r="DI111" s="817"/>
      <c r="DJ111" s="817"/>
      <c r="DK111" s="817"/>
      <c r="DL111" s="817" t="s">
        <v>459</v>
      </c>
      <c r="DM111" s="817"/>
      <c r="DN111" s="817"/>
      <c r="DO111" s="817"/>
      <c r="DP111" s="817"/>
      <c r="DQ111" s="817" t="s">
        <v>422</v>
      </c>
      <c r="DR111" s="817"/>
      <c r="DS111" s="817"/>
      <c r="DT111" s="817"/>
      <c r="DU111" s="817"/>
      <c r="DV111" s="794" t="s">
        <v>131</v>
      </c>
      <c r="DW111" s="794"/>
      <c r="DX111" s="794"/>
      <c r="DY111" s="794"/>
      <c r="DZ111" s="795"/>
    </row>
    <row r="112" spans="1:131" s="230" customFormat="1" ht="26.25" customHeight="1" x14ac:dyDescent="0.2">
      <c r="A112" s="912" t="s">
        <v>460</v>
      </c>
      <c r="B112" s="913"/>
      <c r="C112" s="752" t="s">
        <v>461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422</v>
      </c>
      <c r="AB112" s="780"/>
      <c r="AC112" s="780"/>
      <c r="AD112" s="780"/>
      <c r="AE112" s="781"/>
      <c r="AF112" s="782" t="s">
        <v>453</v>
      </c>
      <c r="AG112" s="780"/>
      <c r="AH112" s="780"/>
      <c r="AI112" s="780"/>
      <c r="AJ112" s="781"/>
      <c r="AK112" s="782" t="s">
        <v>422</v>
      </c>
      <c r="AL112" s="780"/>
      <c r="AM112" s="780"/>
      <c r="AN112" s="780"/>
      <c r="AO112" s="781"/>
      <c r="AP112" s="824" t="s">
        <v>422</v>
      </c>
      <c r="AQ112" s="825"/>
      <c r="AR112" s="825"/>
      <c r="AS112" s="825"/>
      <c r="AT112" s="826"/>
      <c r="AU112" s="932"/>
      <c r="AV112" s="933"/>
      <c r="AW112" s="933"/>
      <c r="AX112" s="933"/>
      <c r="AY112" s="933"/>
      <c r="AZ112" s="815" t="s">
        <v>462</v>
      </c>
      <c r="BA112" s="752"/>
      <c r="BB112" s="752"/>
      <c r="BC112" s="752"/>
      <c r="BD112" s="752"/>
      <c r="BE112" s="752"/>
      <c r="BF112" s="752"/>
      <c r="BG112" s="752"/>
      <c r="BH112" s="752"/>
      <c r="BI112" s="752"/>
      <c r="BJ112" s="752"/>
      <c r="BK112" s="752"/>
      <c r="BL112" s="752"/>
      <c r="BM112" s="752"/>
      <c r="BN112" s="752"/>
      <c r="BO112" s="752"/>
      <c r="BP112" s="753"/>
      <c r="BQ112" s="816">
        <v>3011192</v>
      </c>
      <c r="BR112" s="817"/>
      <c r="BS112" s="817"/>
      <c r="BT112" s="817"/>
      <c r="BU112" s="817"/>
      <c r="BV112" s="817">
        <v>3039076</v>
      </c>
      <c r="BW112" s="817"/>
      <c r="BX112" s="817"/>
      <c r="BY112" s="817"/>
      <c r="BZ112" s="817"/>
      <c r="CA112" s="817">
        <v>2906270</v>
      </c>
      <c r="CB112" s="817"/>
      <c r="CC112" s="817"/>
      <c r="CD112" s="817"/>
      <c r="CE112" s="817"/>
      <c r="CF112" s="875">
        <v>43.9</v>
      </c>
      <c r="CG112" s="876"/>
      <c r="CH112" s="876"/>
      <c r="CI112" s="876"/>
      <c r="CJ112" s="876"/>
      <c r="CK112" s="927"/>
      <c r="CL112" s="821"/>
      <c r="CM112" s="815" t="s">
        <v>463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422</v>
      </c>
      <c r="DH112" s="817"/>
      <c r="DI112" s="817"/>
      <c r="DJ112" s="817"/>
      <c r="DK112" s="817"/>
      <c r="DL112" s="817" t="s">
        <v>131</v>
      </c>
      <c r="DM112" s="817"/>
      <c r="DN112" s="817"/>
      <c r="DO112" s="817"/>
      <c r="DP112" s="817"/>
      <c r="DQ112" s="817" t="s">
        <v>458</v>
      </c>
      <c r="DR112" s="817"/>
      <c r="DS112" s="817"/>
      <c r="DT112" s="817"/>
      <c r="DU112" s="817"/>
      <c r="DV112" s="794" t="s">
        <v>459</v>
      </c>
      <c r="DW112" s="794"/>
      <c r="DX112" s="794"/>
      <c r="DY112" s="794"/>
      <c r="DZ112" s="795"/>
    </row>
    <row r="113" spans="1:130" s="230" customFormat="1" ht="26.25" customHeight="1" x14ac:dyDescent="0.2">
      <c r="A113" s="914"/>
      <c r="B113" s="915"/>
      <c r="C113" s="752" t="s">
        <v>464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316048</v>
      </c>
      <c r="AB113" s="919"/>
      <c r="AC113" s="919"/>
      <c r="AD113" s="919"/>
      <c r="AE113" s="920"/>
      <c r="AF113" s="921">
        <v>307285</v>
      </c>
      <c r="AG113" s="919"/>
      <c r="AH113" s="919"/>
      <c r="AI113" s="919"/>
      <c r="AJ113" s="920"/>
      <c r="AK113" s="921">
        <v>287647</v>
      </c>
      <c r="AL113" s="919"/>
      <c r="AM113" s="919"/>
      <c r="AN113" s="919"/>
      <c r="AO113" s="920"/>
      <c r="AP113" s="922">
        <v>4.3</v>
      </c>
      <c r="AQ113" s="923"/>
      <c r="AR113" s="923"/>
      <c r="AS113" s="923"/>
      <c r="AT113" s="924"/>
      <c r="AU113" s="932"/>
      <c r="AV113" s="933"/>
      <c r="AW113" s="933"/>
      <c r="AX113" s="933"/>
      <c r="AY113" s="933"/>
      <c r="AZ113" s="815" t="s">
        <v>465</v>
      </c>
      <c r="BA113" s="752"/>
      <c r="BB113" s="752"/>
      <c r="BC113" s="752"/>
      <c r="BD113" s="752"/>
      <c r="BE113" s="752"/>
      <c r="BF113" s="752"/>
      <c r="BG113" s="752"/>
      <c r="BH113" s="752"/>
      <c r="BI113" s="752"/>
      <c r="BJ113" s="752"/>
      <c r="BK113" s="752"/>
      <c r="BL113" s="752"/>
      <c r="BM113" s="752"/>
      <c r="BN113" s="752"/>
      <c r="BO113" s="752"/>
      <c r="BP113" s="753"/>
      <c r="BQ113" s="816" t="s">
        <v>131</v>
      </c>
      <c r="BR113" s="817"/>
      <c r="BS113" s="817"/>
      <c r="BT113" s="817"/>
      <c r="BU113" s="817"/>
      <c r="BV113" s="817" t="s">
        <v>422</v>
      </c>
      <c r="BW113" s="817"/>
      <c r="BX113" s="817"/>
      <c r="BY113" s="817"/>
      <c r="BZ113" s="817"/>
      <c r="CA113" s="817" t="s">
        <v>453</v>
      </c>
      <c r="CB113" s="817"/>
      <c r="CC113" s="817"/>
      <c r="CD113" s="817"/>
      <c r="CE113" s="817"/>
      <c r="CF113" s="875" t="s">
        <v>422</v>
      </c>
      <c r="CG113" s="876"/>
      <c r="CH113" s="876"/>
      <c r="CI113" s="876"/>
      <c r="CJ113" s="876"/>
      <c r="CK113" s="927"/>
      <c r="CL113" s="821"/>
      <c r="CM113" s="815" t="s">
        <v>466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422</v>
      </c>
      <c r="DH113" s="780"/>
      <c r="DI113" s="780"/>
      <c r="DJ113" s="780"/>
      <c r="DK113" s="781"/>
      <c r="DL113" s="782" t="s">
        <v>131</v>
      </c>
      <c r="DM113" s="780"/>
      <c r="DN113" s="780"/>
      <c r="DO113" s="780"/>
      <c r="DP113" s="781"/>
      <c r="DQ113" s="782" t="s">
        <v>458</v>
      </c>
      <c r="DR113" s="780"/>
      <c r="DS113" s="780"/>
      <c r="DT113" s="780"/>
      <c r="DU113" s="781"/>
      <c r="DV113" s="824" t="s">
        <v>422</v>
      </c>
      <c r="DW113" s="825"/>
      <c r="DX113" s="825"/>
      <c r="DY113" s="825"/>
      <c r="DZ113" s="826"/>
    </row>
    <row r="114" spans="1:130" s="230" customFormat="1" ht="26.25" customHeight="1" x14ac:dyDescent="0.2">
      <c r="A114" s="914"/>
      <c r="B114" s="915"/>
      <c r="C114" s="752" t="s">
        <v>467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459</v>
      </c>
      <c r="AB114" s="780"/>
      <c r="AC114" s="780"/>
      <c r="AD114" s="780"/>
      <c r="AE114" s="781"/>
      <c r="AF114" s="782" t="s">
        <v>131</v>
      </c>
      <c r="AG114" s="780"/>
      <c r="AH114" s="780"/>
      <c r="AI114" s="780"/>
      <c r="AJ114" s="781"/>
      <c r="AK114" s="782" t="s">
        <v>422</v>
      </c>
      <c r="AL114" s="780"/>
      <c r="AM114" s="780"/>
      <c r="AN114" s="780"/>
      <c r="AO114" s="781"/>
      <c r="AP114" s="824" t="s">
        <v>422</v>
      </c>
      <c r="AQ114" s="825"/>
      <c r="AR114" s="825"/>
      <c r="AS114" s="825"/>
      <c r="AT114" s="826"/>
      <c r="AU114" s="932"/>
      <c r="AV114" s="933"/>
      <c r="AW114" s="933"/>
      <c r="AX114" s="933"/>
      <c r="AY114" s="933"/>
      <c r="AZ114" s="815" t="s">
        <v>468</v>
      </c>
      <c r="BA114" s="752"/>
      <c r="BB114" s="752"/>
      <c r="BC114" s="752"/>
      <c r="BD114" s="752"/>
      <c r="BE114" s="752"/>
      <c r="BF114" s="752"/>
      <c r="BG114" s="752"/>
      <c r="BH114" s="752"/>
      <c r="BI114" s="752"/>
      <c r="BJ114" s="752"/>
      <c r="BK114" s="752"/>
      <c r="BL114" s="752"/>
      <c r="BM114" s="752"/>
      <c r="BN114" s="752"/>
      <c r="BO114" s="752"/>
      <c r="BP114" s="753"/>
      <c r="BQ114" s="816">
        <v>1562336</v>
      </c>
      <c r="BR114" s="817"/>
      <c r="BS114" s="817"/>
      <c r="BT114" s="817"/>
      <c r="BU114" s="817"/>
      <c r="BV114" s="817">
        <v>1525878</v>
      </c>
      <c r="BW114" s="817"/>
      <c r="BX114" s="817"/>
      <c r="BY114" s="817"/>
      <c r="BZ114" s="817"/>
      <c r="CA114" s="817">
        <v>1546314</v>
      </c>
      <c r="CB114" s="817"/>
      <c r="CC114" s="817"/>
      <c r="CD114" s="817"/>
      <c r="CE114" s="817"/>
      <c r="CF114" s="875">
        <v>23.3</v>
      </c>
      <c r="CG114" s="876"/>
      <c r="CH114" s="876"/>
      <c r="CI114" s="876"/>
      <c r="CJ114" s="876"/>
      <c r="CK114" s="927"/>
      <c r="CL114" s="821"/>
      <c r="CM114" s="815" t="s">
        <v>469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452</v>
      </c>
      <c r="DH114" s="780"/>
      <c r="DI114" s="780"/>
      <c r="DJ114" s="780"/>
      <c r="DK114" s="781"/>
      <c r="DL114" s="782" t="s">
        <v>131</v>
      </c>
      <c r="DM114" s="780"/>
      <c r="DN114" s="780"/>
      <c r="DO114" s="780"/>
      <c r="DP114" s="781"/>
      <c r="DQ114" s="782" t="s">
        <v>458</v>
      </c>
      <c r="DR114" s="780"/>
      <c r="DS114" s="780"/>
      <c r="DT114" s="780"/>
      <c r="DU114" s="781"/>
      <c r="DV114" s="824" t="s">
        <v>131</v>
      </c>
      <c r="DW114" s="825"/>
      <c r="DX114" s="825"/>
      <c r="DY114" s="825"/>
      <c r="DZ114" s="826"/>
    </row>
    <row r="115" spans="1:130" s="230" customFormat="1" ht="26.25" customHeight="1" x14ac:dyDescent="0.2">
      <c r="A115" s="914"/>
      <c r="B115" s="915"/>
      <c r="C115" s="752" t="s">
        <v>470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131</v>
      </c>
      <c r="AB115" s="919"/>
      <c r="AC115" s="919"/>
      <c r="AD115" s="919"/>
      <c r="AE115" s="920"/>
      <c r="AF115" s="921" t="s">
        <v>458</v>
      </c>
      <c r="AG115" s="919"/>
      <c r="AH115" s="919"/>
      <c r="AI115" s="919"/>
      <c r="AJ115" s="920"/>
      <c r="AK115" s="921" t="s">
        <v>131</v>
      </c>
      <c r="AL115" s="919"/>
      <c r="AM115" s="919"/>
      <c r="AN115" s="919"/>
      <c r="AO115" s="920"/>
      <c r="AP115" s="922" t="s">
        <v>453</v>
      </c>
      <c r="AQ115" s="923"/>
      <c r="AR115" s="923"/>
      <c r="AS115" s="923"/>
      <c r="AT115" s="924"/>
      <c r="AU115" s="932"/>
      <c r="AV115" s="933"/>
      <c r="AW115" s="933"/>
      <c r="AX115" s="933"/>
      <c r="AY115" s="933"/>
      <c r="AZ115" s="815" t="s">
        <v>471</v>
      </c>
      <c r="BA115" s="752"/>
      <c r="BB115" s="752"/>
      <c r="BC115" s="752"/>
      <c r="BD115" s="752"/>
      <c r="BE115" s="752"/>
      <c r="BF115" s="752"/>
      <c r="BG115" s="752"/>
      <c r="BH115" s="752"/>
      <c r="BI115" s="752"/>
      <c r="BJ115" s="752"/>
      <c r="BK115" s="752"/>
      <c r="BL115" s="752"/>
      <c r="BM115" s="752"/>
      <c r="BN115" s="752"/>
      <c r="BO115" s="752"/>
      <c r="BP115" s="753"/>
      <c r="BQ115" s="816">
        <v>2346617</v>
      </c>
      <c r="BR115" s="817"/>
      <c r="BS115" s="817"/>
      <c r="BT115" s="817"/>
      <c r="BU115" s="817"/>
      <c r="BV115" s="817">
        <v>2303252</v>
      </c>
      <c r="BW115" s="817"/>
      <c r="BX115" s="817"/>
      <c r="BY115" s="817"/>
      <c r="BZ115" s="817"/>
      <c r="CA115" s="817">
        <v>2298742</v>
      </c>
      <c r="CB115" s="817"/>
      <c r="CC115" s="817"/>
      <c r="CD115" s="817"/>
      <c r="CE115" s="817"/>
      <c r="CF115" s="875">
        <v>34.700000000000003</v>
      </c>
      <c r="CG115" s="876"/>
      <c r="CH115" s="876"/>
      <c r="CI115" s="876"/>
      <c r="CJ115" s="876"/>
      <c r="CK115" s="927"/>
      <c r="CL115" s="821"/>
      <c r="CM115" s="815" t="s">
        <v>472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386137</v>
      </c>
      <c r="DH115" s="780"/>
      <c r="DI115" s="780"/>
      <c r="DJ115" s="780"/>
      <c r="DK115" s="781"/>
      <c r="DL115" s="782">
        <v>384258</v>
      </c>
      <c r="DM115" s="780"/>
      <c r="DN115" s="780"/>
      <c r="DO115" s="780"/>
      <c r="DP115" s="781"/>
      <c r="DQ115" s="782">
        <v>384258</v>
      </c>
      <c r="DR115" s="780"/>
      <c r="DS115" s="780"/>
      <c r="DT115" s="780"/>
      <c r="DU115" s="781"/>
      <c r="DV115" s="824">
        <v>5.8</v>
      </c>
      <c r="DW115" s="825"/>
      <c r="DX115" s="825"/>
      <c r="DY115" s="825"/>
      <c r="DZ115" s="826"/>
    </row>
    <row r="116" spans="1:130" s="230" customFormat="1" ht="26.25" customHeight="1" x14ac:dyDescent="0.2">
      <c r="A116" s="916"/>
      <c r="B116" s="917"/>
      <c r="C116" s="839" t="s">
        <v>473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159</v>
      </c>
      <c r="AB116" s="780"/>
      <c r="AC116" s="780"/>
      <c r="AD116" s="780"/>
      <c r="AE116" s="781"/>
      <c r="AF116" s="782">
        <v>268</v>
      </c>
      <c r="AG116" s="780"/>
      <c r="AH116" s="780"/>
      <c r="AI116" s="780"/>
      <c r="AJ116" s="781"/>
      <c r="AK116" s="782">
        <v>404</v>
      </c>
      <c r="AL116" s="780"/>
      <c r="AM116" s="780"/>
      <c r="AN116" s="780"/>
      <c r="AO116" s="781"/>
      <c r="AP116" s="824">
        <v>0</v>
      </c>
      <c r="AQ116" s="825"/>
      <c r="AR116" s="825"/>
      <c r="AS116" s="825"/>
      <c r="AT116" s="826"/>
      <c r="AU116" s="932"/>
      <c r="AV116" s="933"/>
      <c r="AW116" s="933"/>
      <c r="AX116" s="933"/>
      <c r="AY116" s="933"/>
      <c r="AZ116" s="909" t="s">
        <v>474</v>
      </c>
      <c r="BA116" s="910"/>
      <c r="BB116" s="910"/>
      <c r="BC116" s="910"/>
      <c r="BD116" s="910"/>
      <c r="BE116" s="910"/>
      <c r="BF116" s="910"/>
      <c r="BG116" s="910"/>
      <c r="BH116" s="910"/>
      <c r="BI116" s="910"/>
      <c r="BJ116" s="910"/>
      <c r="BK116" s="910"/>
      <c r="BL116" s="910"/>
      <c r="BM116" s="910"/>
      <c r="BN116" s="910"/>
      <c r="BO116" s="910"/>
      <c r="BP116" s="911"/>
      <c r="BQ116" s="816" t="s">
        <v>452</v>
      </c>
      <c r="BR116" s="817"/>
      <c r="BS116" s="817"/>
      <c r="BT116" s="817"/>
      <c r="BU116" s="817"/>
      <c r="BV116" s="817" t="s">
        <v>452</v>
      </c>
      <c r="BW116" s="817"/>
      <c r="BX116" s="817"/>
      <c r="BY116" s="817"/>
      <c r="BZ116" s="817"/>
      <c r="CA116" s="817" t="s">
        <v>422</v>
      </c>
      <c r="CB116" s="817"/>
      <c r="CC116" s="817"/>
      <c r="CD116" s="817"/>
      <c r="CE116" s="817"/>
      <c r="CF116" s="875" t="s">
        <v>131</v>
      </c>
      <c r="CG116" s="876"/>
      <c r="CH116" s="876"/>
      <c r="CI116" s="876"/>
      <c r="CJ116" s="876"/>
      <c r="CK116" s="927"/>
      <c r="CL116" s="821"/>
      <c r="CM116" s="815" t="s">
        <v>475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422</v>
      </c>
      <c r="DH116" s="780"/>
      <c r="DI116" s="780"/>
      <c r="DJ116" s="780"/>
      <c r="DK116" s="781"/>
      <c r="DL116" s="782" t="s">
        <v>422</v>
      </c>
      <c r="DM116" s="780"/>
      <c r="DN116" s="780"/>
      <c r="DO116" s="780"/>
      <c r="DP116" s="781"/>
      <c r="DQ116" s="782" t="s">
        <v>453</v>
      </c>
      <c r="DR116" s="780"/>
      <c r="DS116" s="780"/>
      <c r="DT116" s="780"/>
      <c r="DU116" s="781"/>
      <c r="DV116" s="824" t="s">
        <v>422</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476</v>
      </c>
      <c r="Z117" s="897"/>
      <c r="AA117" s="902">
        <v>2076595</v>
      </c>
      <c r="AB117" s="903"/>
      <c r="AC117" s="903"/>
      <c r="AD117" s="903"/>
      <c r="AE117" s="904"/>
      <c r="AF117" s="905">
        <v>2062140</v>
      </c>
      <c r="AG117" s="903"/>
      <c r="AH117" s="903"/>
      <c r="AI117" s="903"/>
      <c r="AJ117" s="904"/>
      <c r="AK117" s="905">
        <v>2135056</v>
      </c>
      <c r="AL117" s="903"/>
      <c r="AM117" s="903"/>
      <c r="AN117" s="903"/>
      <c r="AO117" s="904"/>
      <c r="AP117" s="906"/>
      <c r="AQ117" s="907"/>
      <c r="AR117" s="907"/>
      <c r="AS117" s="907"/>
      <c r="AT117" s="908"/>
      <c r="AU117" s="932"/>
      <c r="AV117" s="933"/>
      <c r="AW117" s="933"/>
      <c r="AX117" s="933"/>
      <c r="AY117" s="933"/>
      <c r="AZ117" s="863" t="s">
        <v>477</v>
      </c>
      <c r="BA117" s="864"/>
      <c r="BB117" s="864"/>
      <c r="BC117" s="864"/>
      <c r="BD117" s="864"/>
      <c r="BE117" s="864"/>
      <c r="BF117" s="864"/>
      <c r="BG117" s="864"/>
      <c r="BH117" s="864"/>
      <c r="BI117" s="864"/>
      <c r="BJ117" s="864"/>
      <c r="BK117" s="864"/>
      <c r="BL117" s="864"/>
      <c r="BM117" s="864"/>
      <c r="BN117" s="864"/>
      <c r="BO117" s="864"/>
      <c r="BP117" s="865"/>
      <c r="BQ117" s="816" t="s">
        <v>452</v>
      </c>
      <c r="BR117" s="817"/>
      <c r="BS117" s="817"/>
      <c r="BT117" s="817"/>
      <c r="BU117" s="817"/>
      <c r="BV117" s="817" t="s">
        <v>422</v>
      </c>
      <c r="BW117" s="817"/>
      <c r="BX117" s="817"/>
      <c r="BY117" s="817"/>
      <c r="BZ117" s="817"/>
      <c r="CA117" s="817" t="s">
        <v>458</v>
      </c>
      <c r="CB117" s="817"/>
      <c r="CC117" s="817"/>
      <c r="CD117" s="817"/>
      <c r="CE117" s="817"/>
      <c r="CF117" s="875" t="s">
        <v>452</v>
      </c>
      <c r="CG117" s="876"/>
      <c r="CH117" s="876"/>
      <c r="CI117" s="876"/>
      <c r="CJ117" s="876"/>
      <c r="CK117" s="927"/>
      <c r="CL117" s="821"/>
      <c r="CM117" s="815" t="s">
        <v>478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452</v>
      </c>
      <c r="DH117" s="780"/>
      <c r="DI117" s="780"/>
      <c r="DJ117" s="780"/>
      <c r="DK117" s="781"/>
      <c r="DL117" s="782" t="s">
        <v>422</v>
      </c>
      <c r="DM117" s="780"/>
      <c r="DN117" s="780"/>
      <c r="DO117" s="780"/>
      <c r="DP117" s="781"/>
      <c r="DQ117" s="782" t="s">
        <v>422</v>
      </c>
      <c r="DR117" s="780"/>
      <c r="DS117" s="780"/>
      <c r="DT117" s="780"/>
      <c r="DU117" s="781"/>
      <c r="DV117" s="824" t="s">
        <v>422</v>
      </c>
      <c r="DW117" s="825"/>
      <c r="DX117" s="825"/>
      <c r="DY117" s="825"/>
      <c r="DZ117" s="826"/>
    </row>
    <row r="118" spans="1:130" s="230" customFormat="1" ht="26.25" customHeight="1" x14ac:dyDescent="0.2">
      <c r="A118" s="895" t="s">
        <v>447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444</v>
      </c>
      <c r="AB118" s="896"/>
      <c r="AC118" s="896"/>
      <c r="AD118" s="896"/>
      <c r="AE118" s="897"/>
      <c r="AF118" s="898" t="s">
        <v>445</v>
      </c>
      <c r="AG118" s="896"/>
      <c r="AH118" s="896"/>
      <c r="AI118" s="896"/>
      <c r="AJ118" s="897"/>
      <c r="AK118" s="898" t="s">
        <v>314</v>
      </c>
      <c r="AL118" s="896"/>
      <c r="AM118" s="896"/>
      <c r="AN118" s="896"/>
      <c r="AO118" s="897"/>
      <c r="AP118" s="899" t="s">
        <v>446</v>
      </c>
      <c r="AQ118" s="900"/>
      <c r="AR118" s="900"/>
      <c r="AS118" s="900"/>
      <c r="AT118" s="901"/>
      <c r="AU118" s="932"/>
      <c r="AV118" s="933"/>
      <c r="AW118" s="933"/>
      <c r="AX118" s="933"/>
      <c r="AY118" s="933"/>
      <c r="AZ118" s="838" t="s">
        <v>479</v>
      </c>
      <c r="BA118" s="839"/>
      <c r="BB118" s="839"/>
      <c r="BC118" s="839"/>
      <c r="BD118" s="839"/>
      <c r="BE118" s="839"/>
      <c r="BF118" s="839"/>
      <c r="BG118" s="839"/>
      <c r="BH118" s="839"/>
      <c r="BI118" s="839"/>
      <c r="BJ118" s="839"/>
      <c r="BK118" s="839"/>
      <c r="BL118" s="839"/>
      <c r="BM118" s="839"/>
      <c r="BN118" s="839"/>
      <c r="BO118" s="839"/>
      <c r="BP118" s="840"/>
      <c r="BQ118" s="879" t="s">
        <v>458</v>
      </c>
      <c r="BR118" s="845"/>
      <c r="BS118" s="845"/>
      <c r="BT118" s="845"/>
      <c r="BU118" s="845"/>
      <c r="BV118" s="845" t="s">
        <v>458</v>
      </c>
      <c r="BW118" s="845"/>
      <c r="BX118" s="845"/>
      <c r="BY118" s="845"/>
      <c r="BZ118" s="845"/>
      <c r="CA118" s="845" t="s">
        <v>422</v>
      </c>
      <c r="CB118" s="845"/>
      <c r="CC118" s="845"/>
      <c r="CD118" s="845"/>
      <c r="CE118" s="845"/>
      <c r="CF118" s="875" t="s">
        <v>422</v>
      </c>
      <c r="CG118" s="876"/>
      <c r="CH118" s="876"/>
      <c r="CI118" s="876"/>
      <c r="CJ118" s="876"/>
      <c r="CK118" s="927"/>
      <c r="CL118" s="821"/>
      <c r="CM118" s="815" t="s">
        <v>480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459</v>
      </c>
      <c r="DH118" s="780"/>
      <c r="DI118" s="780"/>
      <c r="DJ118" s="780"/>
      <c r="DK118" s="781"/>
      <c r="DL118" s="782" t="s">
        <v>458</v>
      </c>
      <c r="DM118" s="780"/>
      <c r="DN118" s="780"/>
      <c r="DO118" s="780"/>
      <c r="DP118" s="781"/>
      <c r="DQ118" s="782" t="s">
        <v>458</v>
      </c>
      <c r="DR118" s="780"/>
      <c r="DS118" s="780"/>
      <c r="DT118" s="780"/>
      <c r="DU118" s="781"/>
      <c r="DV118" s="824" t="s">
        <v>452</v>
      </c>
      <c r="DW118" s="825"/>
      <c r="DX118" s="825"/>
      <c r="DY118" s="825"/>
      <c r="DZ118" s="826"/>
    </row>
    <row r="119" spans="1:130" s="230" customFormat="1" ht="26.25" customHeight="1" x14ac:dyDescent="0.2">
      <c r="A119" s="818" t="s">
        <v>450</v>
      </c>
      <c r="B119" s="819"/>
      <c r="C119" s="860" t="s">
        <v>451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452</v>
      </c>
      <c r="AB119" s="889"/>
      <c r="AC119" s="889"/>
      <c r="AD119" s="889"/>
      <c r="AE119" s="890"/>
      <c r="AF119" s="891" t="s">
        <v>422</v>
      </c>
      <c r="AG119" s="889"/>
      <c r="AH119" s="889"/>
      <c r="AI119" s="889"/>
      <c r="AJ119" s="890"/>
      <c r="AK119" s="891" t="s">
        <v>452</v>
      </c>
      <c r="AL119" s="889"/>
      <c r="AM119" s="889"/>
      <c r="AN119" s="889"/>
      <c r="AO119" s="890"/>
      <c r="AP119" s="892" t="s">
        <v>422</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481</v>
      </c>
      <c r="BP119" s="878"/>
      <c r="BQ119" s="879">
        <v>30525115</v>
      </c>
      <c r="BR119" s="845"/>
      <c r="BS119" s="845"/>
      <c r="BT119" s="845"/>
      <c r="BU119" s="845"/>
      <c r="BV119" s="845">
        <v>30423405</v>
      </c>
      <c r="BW119" s="845"/>
      <c r="BX119" s="845"/>
      <c r="BY119" s="845"/>
      <c r="BZ119" s="845"/>
      <c r="CA119" s="845">
        <v>29961403</v>
      </c>
      <c r="CB119" s="845"/>
      <c r="CC119" s="845"/>
      <c r="CD119" s="845"/>
      <c r="CE119" s="845"/>
      <c r="CF119" s="748"/>
      <c r="CG119" s="749"/>
      <c r="CH119" s="749"/>
      <c r="CI119" s="749"/>
      <c r="CJ119" s="834"/>
      <c r="CK119" s="928"/>
      <c r="CL119" s="823"/>
      <c r="CM119" s="838" t="s">
        <v>482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452</v>
      </c>
      <c r="DH119" s="764"/>
      <c r="DI119" s="764"/>
      <c r="DJ119" s="764"/>
      <c r="DK119" s="765"/>
      <c r="DL119" s="766" t="s">
        <v>422</v>
      </c>
      <c r="DM119" s="764"/>
      <c r="DN119" s="764"/>
      <c r="DO119" s="764"/>
      <c r="DP119" s="765"/>
      <c r="DQ119" s="766" t="s">
        <v>452</v>
      </c>
      <c r="DR119" s="764"/>
      <c r="DS119" s="764"/>
      <c r="DT119" s="764"/>
      <c r="DU119" s="765"/>
      <c r="DV119" s="848" t="s">
        <v>459</v>
      </c>
      <c r="DW119" s="849"/>
      <c r="DX119" s="849"/>
      <c r="DY119" s="849"/>
      <c r="DZ119" s="850"/>
    </row>
    <row r="120" spans="1:130" s="230" customFormat="1" ht="26.25" customHeight="1" x14ac:dyDescent="0.2">
      <c r="A120" s="820"/>
      <c r="B120" s="821"/>
      <c r="C120" s="815" t="s">
        <v>457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452</v>
      </c>
      <c r="AB120" s="780"/>
      <c r="AC120" s="780"/>
      <c r="AD120" s="780"/>
      <c r="AE120" s="781"/>
      <c r="AF120" s="782" t="s">
        <v>452</v>
      </c>
      <c r="AG120" s="780"/>
      <c r="AH120" s="780"/>
      <c r="AI120" s="780"/>
      <c r="AJ120" s="781"/>
      <c r="AK120" s="782" t="s">
        <v>459</v>
      </c>
      <c r="AL120" s="780"/>
      <c r="AM120" s="780"/>
      <c r="AN120" s="780"/>
      <c r="AO120" s="781"/>
      <c r="AP120" s="824" t="s">
        <v>452</v>
      </c>
      <c r="AQ120" s="825"/>
      <c r="AR120" s="825"/>
      <c r="AS120" s="825"/>
      <c r="AT120" s="826"/>
      <c r="AU120" s="880" t="s">
        <v>483</v>
      </c>
      <c r="AV120" s="881"/>
      <c r="AW120" s="881"/>
      <c r="AX120" s="881"/>
      <c r="AY120" s="882"/>
      <c r="AZ120" s="860" t="s">
        <v>484</v>
      </c>
      <c r="BA120" s="808"/>
      <c r="BB120" s="808"/>
      <c r="BC120" s="808"/>
      <c r="BD120" s="808"/>
      <c r="BE120" s="808"/>
      <c r="BF120" s="808"/>
      <c r="BG120" s="808"/>
      <c r="BH120" s="808"/>
      <c r="BI120" s="808"/>
      <c r="BJ120" s="808"/>
      <c r="BK120" s="808"/>
      <c r="BL120" s="808"/>
      <c r="BM120" s="808"/>
      <c r="BN120" s="808"/>
      <c r="BO120" s="808"/>
      <c r="BP120" s="809"/>
      <c r="BQ120" s="861">
        <v>4115114</v>
      </c>
      <c r="BR120" s="842"/>
      <c r="BS120" s="842"/>
      <c r="BT120" s="842"/>
      <c r="BU120" s="842"/>
      <c r="BV120" s="842">
        <v>4652955</v>
      </c>
      <c r="BW120" s="842"/>
      <c r="BX120" s="842"/>
      <c r="BY120" s="842"/>
      <c r="BZ120" s="842"/>
      <c r="CA120" s="842">
        <v>5711352</v>
      </c>
      <c r="CB120" s="842"/>
      <c r="CC120" s="842"/>
      <c r="CD120" s="842"/>
      <c r="CE120" s="842"/>
      <c r="CF120" s="866">
        <v>86.2</v>
      </c>
      <c r="CG120" s="867"/>
      <c r="CH120" s="867"/>
      <c r="CI120" s="867"/>
      <c r="CJ120" s="867"/>
      <c r="CK120" s="868" t="s">
        <v>485</v>
      </c>
      <c r="CL120" s="852"/>
      <c r="CM120" s="852"/>
      <c r="CN120" s="852"/>
      <c r="CO120" s="853"/>
      <c r="CP120" s="872" t="s">
        <v>486</v>
      </c>
      <c r="CQ120" s="873"/>
      <c r="CR120" s="873"/>
      <c r="CS120" s="873"/>
      <c r="CT120" s="873"/>
      <c r="CU120" s="873"/>
      <c r="CV120" s="873"/>
      <c r="CW120" s="873"/>
      <c r="CX120" s="873"/>
      <c r="CY120" s="873"/>
      <c r="CZ120" s="873"/>
      <c r="DA120" s="873"/>
      <c r="DB120" s="873"/>
      <c r="DC120" s="873"/>
      <c r="DD120" s="873"/>
      <c r="DE120" s="873"/>
      <c r="DF120" s="874"/>
      <c r="DG120" s="861">
        <v>1798106</v>
      </c>
      <c r="DH120" s="842"/>
      <c r="DI120" s="842"/>
      <c r="DJ120" s="842"/>
      <c r="DK120" s="842"/>
      <c r="DL120" s="842">
        <v>1705665</v>
      </c>
      <c r="DM120" s="842"/>
      <c r="DN120" s="842"/>
      <c r="DO120" s="842"/>
      <c r="DP120" s="842"/>
      <c r="DQ120" s="842">
        <v>1505130</v>
      </c>
      <c r="DR120" s="842"/>
      <c r="DS120" s="842"/>
      <c r="DT120" s="842"/>
      <c r="DU120" s="842"/>
      <c r="DV120" s="843">
        <v>22.7</v>
      </c>
      <c r="DW120" s="843"/>
      <c r="DX120" s="843"/>
      <c r="DY120" s="843"/>
      <c r="DZ120" s="844"/>
    </row>
    <row r="121" spans="1:130" s="230" customFormat="1" ht="26.25" customHeight="1" x14ac:dyDescent="0.2">
      <c r="A121" s="820"/>
      <c r="B121" s="821"/>
      <c r="C121" s="863" t="s">
        <v>487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422</v>
      </c>
      <c r="AB121" s="780"/>
      <c r="AC121" s="780"/>
      <c r="AD121" s="780"/>
      <c r="AE121" s="781"/>
      <c r="AF121" s="782" t="s">
        <v>459</v>
      </c>
      <c r="AG121" s="780"/>
      <c r="AH121" s="780"/>
      <c r="AI121" s="780"/>
      <c r="AJ121" s="781"/>
      <c r="AK121" s="782" t="s">
        <v>452</v>
      </c>
      <c r="AL121" s="780"/>
      <c r="AM121" s="780"/>
      <c r="AN121" s="780"/>
      <c r="AO121" s="781"/>
      <c r="AP121" s="824" t="s">
        <v>452</v>
      </c>
      <c r="AQ121" s="825"/>
      <c r="AR121" s="825"/>
      <c r="AS121" s="825"/>
      <c r="AT121" s="826"/>
      <c r="AU121" s="883"/>
      <c r="AV121" s="884"/>
      <c r="AW121" s="884"/>
      <c r="AX121" s="884"/>
      <c r="AY121" s="885"/>
      <c r="AZ121" s="815" t="s">
        <v>488</v>
      </c>
      <c r="BA121" s="752"/>
      <c r="BB121" s="752"/>
      <c r="BC121" s="752"/>
      <c r="BD121" s="752"/>
      <c r="BE121" s="752"/>
      <c r="BF121" s="752"/>
      <c r="BG121" s="752"/>
      <c r="BH121" s="752"/>
      <c r="BI121" s="752"/>
      <c r="BJ121" s="752"/>
      <c r="BK121" s="752"/>
      <c r="BL121" s="752"/>
      <c r="BM121" s="752"/>
      <c r="BN121" s="752"/>
      <c r="BO121" s="752"/>
      <c r="BP121" s="753"/>
      <c r="BQ121" s="816">
        <v>1259073</v>
      </c>
      <c r="BR121" s="817"/>
      <c r="BS121" s="817"/>
      <c r="BT121" s="817"/>
      <c r="BU121" s="817"/>
      <c r="BV121" s="817">
        <v>1231956</v>
      </c>
      <c r="BW121" s="817"/>
      <c r="BX121" s="817"/>
      <c r="BY121" s="817"/>
      <c r="BZ121" s="817"/>
      <c r="CA121" s="817">
        <v>1220811</v>
      </c>
      <c r="CB121" s="817"/>
      <c r="CC121" s="817"/>
      <c r="CD121" s="817"/>
      <c r="CE121" s="817"/>
      <c r="CF121" s="875">
        <v>18.399999999999999</v>
      </c>
      <c r="CG121" s="876"/>
      <c r="CH121" s="876"/>
      <c r="CI121" s="876"/>
      <c r="CJ121" s="876"/>
      <c r="CK121" s="869"/>
      <c r="CL121" s="855"/>
      <c r="CM121" s="855"/>
      <c r="CN121" s="855"/>
      <c r="CO121" s="856"/>
      <c r="CP121" s="835" t="s">
        <v>489</v>
      </c>
      <c r="CQ121" s="836"/>
      <c r="CR121" s="836"/>
      <c r="CS121" s="836"/>
      <c r="CT121" s="836"/>
      <c r="CU121" s="836"/>
      <c r="CV121" s="836"/>
      <c r="CW121" s="836"/>
      <c r="CX121" s="836"/>
      <c r="CY121" s="836"/>
      <c r="CZ121" s="836"/>
      <c r="DA121" s="836"/>
      <c r="DB121" s="836"/>
      <c r="DC121" s="836"/>
      <c r="DD121" s="836"/>
      <c r="DE121" s="836"/>
      <c r="DF121" s="837"/>
      <c r="DG121" s="816">
        <v>920438</v>
      </c>
      <c r="DH121" s="817"/>
      <c r="DI121" s="817"/>
      <c r="DJ121" s="817"/>
      <c r="DK121" s="817"/>
      <c r="DL121" s="817">
        <v>1041842</v>
      </c>
      <c r="DM121" s="817"/>
      <c r="DN121" s="817"/>
      <c r="DO121" s="817"/>
      <c r="DP121" s="817"/>
      <c r="DQ121" s="817">
        <v>1122280</v>
      </c>
      <c r="DR121" s="817"/>
      <c r="DS121" s="817"/>
      <c r="DT121" s="817"/>
      <c r="DU121" s="817"/>
      <c r="DV121" s="794">
        <v>16.899999999999999</v>
      </c>
      <c r="DW121" s="794"/>
      <c r="DX121" s="794"/>
      <c r="DY121" s="794"/>
      <c r="DZ121" s="795"/>
    </row>
    <row r="122" spans="1:130" s="230" customFormat="1" ht="26.25" customHeight="1" x14ac:dyDescent="0.2">
      <c r="A122" s="820"/>
      <c r="B122" s="821"/>
      <c r="C122" s="815" t="s">
        <v>469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459</v>
      </c>
      <c r="AB122" s="780"/>
      <c r="AC122" s="780"/>
      <c r="AD122" s="780"/>
      <c r="AE122" s="781"/>
      <c r="AF122" s="782" t="s">
        <v>422</v>
      </c>
      <c r="AG122" s="780"/>
      <c r="AH122" s="780"/>
      <c r="AI122" s="780"/>
      <c r="AJ122" s="781"/>
      <c r="AK122" s="782" t="s">
        <v>459</v>
      </c>
      <c r="AL122" s="780"/>
      <c r="AM122" s="780"/>
      <c r="AN122" s="780"/>
      <c r="AO122" s="781"/>
      <c r="AP122" s="824" t="s">
        <v>452</v>
      </c>
      <c r="AQ122" s="825"/>
      <c r="AR122" s="825"/>
      <c r="AS122" s="825"/>
      <c r="AT122" s="826"/>
      <c r="AU122" s="883"/>
      <c r="AV122" s="884"/>
      <c r="AW122" s="884"/>
      <c r="AX122" s="884"/>
      <c r="AY122" s="885"/>
      <c r="AZ122" s="838" t="s">
        <v>490</v>
      </c>
      <c r="BA122" s="839"/>
      <c r="BB122" s="839"/>
      <c r="BC122" s="839"/>
      <c r="BD122" s="839"/>
      <c r="BE122" s="839"/>
      <c r="BF122" s="839"/>
      <c r="BG122" s="839"/>
      <c r="BH122" s="839"/>
      <c r="BI122" s="839"/>
      <c r="BJ122" s="839"/>
      <c r="BK122" s="839"/>
      <c r="BL122" s="839"/>
      <c r="BM122" s="839"/>
      <c r="BN122" s="839"/>
      <c r="BO122" s="839"/>
      <c r="BP122" s="840"/>
      <c r="BQ122" s="879">
        <v>14912106</v>
      </c>
      <c r="BR122" s="845"/>
      <c r="BS122" s="845"/>
      <c r="BT122" s="845"/>
      <c r="BU122" s="845"/>
      <c r="BV122" s="845">
        <v>15068132</v>
      </c>
      <c r="BW122" s="845"/>
      <c r="BX122" s="845"/>
      <c r="BY122" s="845"/>
      <c r="BZ122" s="845"/>
      <c r="CA122" s="845">
        <v>14876266</v>
      </c>
      <c r="CB122" s="845"/>
      <c r="CC122" s="845"/>
      <c r="CD122" s="845"/>
      <c r="CE122" s="845"/>
      <c r="CF122" s="846">
        <v>224.6</v>
      </c>
      <c r="CG122" s="847"/>
      <c r="CH122" s="847"/>
      <c r="CI122" s="847"/>
      <c r="CJ122" s="847"/>
      <c r="CK122" s="869"/>
      <c r="CL122" s="855"/>
      <c r="CM122" s="855"/>
      <c r="CN122" s="855"/>
      <c r="CO122" s="856"/>
      <c r="CP122" s="835" t="s">
        <v>491</v>
      </c>
      <c r="CQ122" s="836"/>
      <c r="CR122" s="836"/>
      <c r="CS122" s="836"/>
      <c r="CT122" s="836"/>
      <c r="CU122" s="836"/>
      <c r="CV122" s="836"/>
      <c r="CW122" s="836"/>
      <c r="CX122" s="836"/>
      <c r="CY122" s="836"/>
      <c r="CZ122" s="836"/>
      <c r="DA122" s="836"/>
      <c r="DB122" s="836"/>
      <c r="DC122" s="836"/>
      <c r="DD122" s="836"/>
      <c r="DE122" s="836"/>
      <c r="DF122" s="837"/>
      <c r="DG122" s="816">
        <v>84283</v>
      </c>
      <c r="DH122" s="817"/>
      <c r="DI122" s="817"/>
      <c r="DJ122" s="817"/>
      <c r="DK122" s="817"/>
      <c r="DL122" s="817">
        <v>99366</v>
      </c>
      <c r="DM122" s="817"/>
      <c r="DN122" s="817"/>
      <c r="DO122" s="817"/>
      <c r="DP122" s="817"/>
      <c r="DQ122" s="817">
        <v>115551</v>
      </c>
      <c r="DR122" s="817"/>
      <c r="DS122" s="817"/>
      <c r="DT122" s="817"/>
      <c r="DU122" s="817"/>
      <c r="DV122" s="794">
        <v>1.7</v>
      </c>
      <c r="DW122" s="794"/>
      <c r="DX122" s="794"/>
      <c r="DY122" s="794"/>
      <c r="DZ122" s="795"/>
    </row>
    <row r="123" spans="1:130" s="230" customFormat="1" ht="26.25" customHeight="1" x14ac:dyDescent="0.2">
      <c r="A123" s="820"/>
      <c r="B123" s="821"/>
      <c r="C123" s="815" t="s">
        <v>475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452</v>
      </c>
      <c r="AB123" s="780"/>
      <c r="AC123" s="780"/>
      <c r="AD123" s="780"/>
      <c r="AE123" s="781"/>
      <c r="AF123" s="782" t="s">
        <v>452</v>
      </c>
      <c r="AG123" s="780"/>
      <c r="AH123" s="780"/>
      <c r="AI123" s="780"/>
      <c r="AJ123" s="781"/>
      <c r="AK123" s="782" t="s">
        <v>452</v>
      </c>
      <c r="AL123" s="780"/>
      <c r="AM123" s="780"/>
      <c r="AN123" s="780"/>
      <c r="AO123" s="781"/>
      <c r="AP123" s="824" t="s">
        <v>452</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492</v>
      </c>
      <c r="BP123" s="878"/>
      <c r="BQ123" s="832">
        <v>20286293</v>
      </c>
      <c r="BR123" s="833"/>
      <c r="BS123" s="833"/>
      <c r="BT123" s="833"/>
      <c r="BU123" s="833"/>
      <c r="BV123" s="833">
        <v>20953043</v>
      </c>
      <c r="BW123" s="833"/>
      <c r="BX123" s="833"/>
      <c r="BY123" s="833"/>
      <c r="BZ123" s="833"/>
      <c r="CA123" s="833">
        <v>21808429</v>
      </c>
      <c r="CB123" s="833"/>
      <c r="CC123" s="833"/>
      <c r="CD123" s="833"/>
      <c r="CE123" s="833"/>
      <c r="CF123" s="748"/>
      <c r="CG123" s="749"/>
      <c r="CH123" s="749"/>
      <c r="CI123" s="749"/>
      <c r="CJ123" s="834"/>
      <c r="CK123" s="869"/>
      <c r="CL123" s="855"/>
      <c r="CM123" s="855"/>
      <c r="CN123" s="855"/>
      <c r="CO123" s="856"/>
      <c r="CP123" s="835" t="s">
        <v>493</v>
      </c>
      <c r="CQ123" s="836"/>
      <c r="CR123" s="836"/>
      <c r="CS123" s="836"/>
      <c r="CT123" s="836"/>
      <c r="CU123" s="836"/>
      <c r="CV123" s="836"/>
      <c r="CW123" s="836"/>
      <c r="CX123" s="836"/>
      <c r="CY123" s="836"/>
      <c r="CZ123" s="836"/>
      <c r="DA123" s="836"/>
      <c r="DB123" s="836"/>
      <c r="DC123" s="836"/>
      <c r="DD123" s="836"/>
      <c r="DE123" s="836"/>
      <c r="DF123" s="837"/>
      <c r="DG123" s="779">
        <v>139689</v>
      </c>
      <c r="DH123" s="780"/>
      <c r="DI123" s="780"/>
      <c r="DJ123" s="780"/>
      <c r="DK123" s="781"/>
      <c r="DL123" s="782">
        <v>128714</v>
      </c>
      <c r="DM123" s="780"/>
      <c r="DN123" s="780"/>
      <c r="DO123" s="780"/>
      <c r="DP123" s="781"/>
      <c r="DQ123" s="782">
        <v>111309</v>
      </c>
      <c r="DR123" s="780"/>
      <c r="DS123" s="780"/>
      <c r="DT123" s="780"/>
      <c r="DU123" s="781"/>
      <c r="DV123" s="824">
        <v>1.7</v>
      </c>
      <c r="DW123" s="825"/>
      <c r="DX123" s="825"/>
      <c r="DY123" s="825"/>
      <c r="DZ123" s="826"/>
    </row>
    <row r="124" spans="1:130" s="230" customFormat="1" ht="26.25" customHeight="1" thickBot="1" x14ac:dyDescent="0.25">
      <c r="A124" s="820"/>
      <c r="B124" s="821"/>
      <c r="C124" s="815" t="s">
        <v>478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494</v>
      </c>
      <c r="AB124" s="780"/>
      <c r="AC124" s="780"/>
      <c r="AD124" s="780"/>
      <c r="AE124" s="781"/>
      <c r="AF124" s="782" t="s">
        <v>494</v>
      </c>
      <c r="AG124" s="780"/>
      <c r="AH124" s="780"/>
      <c r="AI124" s="780"/>
      <c r="AJ124" s="781"/>
      <c r="AK124" s="782" t="s">
        <v>494</v>
      </c>
      <c r="AL124" s="780"/>
      <c r="AM124" s="780"/>
      <c r="AN124" s="780"/>
      <c r="AO124" s="781"/>
      <c r="AP124" s="824" t="s">
        <v>399</v>
      </c>
      <c r="AQ124" s="825"/>
      <c r="AR124" s="825"/>
      <c r="AS124" s="825"/>
      <c r="AT124" s="826"/>
      <c r="AU124" s="827" t="s">
        <v>495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156.4</v>
      </c>
      <c r="BR124" s="831"/>
      <c r="BS124" s="831"/>
      <c r="BT124" s="831"/>
      <c r="BU124" s="831"/>
      <c r="BV124" s="831">
        <v>136.80000000000001</v>
      </c>
      <c r="BW124" s="831"/>
      <c r="BX124" s="831"/>
      <c r="BY124" s="831"/>
      <c r="BZ124" s="831"/>
      <c r="CA124" s="831">
        <v>123.1</v>
      </c>
      <c r="CB124" s="831"/>
      <c r="CC124" s="831"/>
      <c r="CD124" s="831"/>
      <c r="CE124" s="831"/>
      <c r="CF124" s="726"/>
      <c r="CG124" s="727"/>
      <c r="CH124" s="727"/>
      <c r="CI124" s="727"/>
      <c r="CJ124" s="862"/>
      <c r="CK124" s="870"/>
      <c r="CL124" s="870"/>
      <c r="CM124" s="870"/>
      <c r="CN124" s="870"/>
      <c r="CO124" s="871"/>
      <c r="CP124" s="835" t="s">
        <v>496</v>
      </c>
      <c r="CQ124" s="836"/>
      <c r="CR124" s="836"/>
      <c r="CS124" s="836"/>
      <c r="CT124" s="836"/>
      <c r="CU124" s="836"/>
      <c r="CV124" s="836"/>
      <c r="CW124" s="836"/>
      <c r="CX124" s="836"/>
      <c r="CY124" s="836"/>
      <c r="CZ124" s="836"/>
      <c r="DA124" s="836"/>
      <c r="DB124" s="836"/>
      <c r="DC124" s="836"/>
      <c r="DD124" s="836"/>
      <c r="DE124" s="836"/>
      <c r="DF124" s="837"/>
      <c r="DG124" s="763">
        <v>68676</v>
      </c>
      <c r="DH124" s="764"/>
      <c r="DI124" s="764"/>
      <c r="DJ124" s="764"/>
      <c r="DK124" s="765"/>
      <c r="DL124" s="766">
        <v>63489</v>
      </c>
      <c r="DM124" s="764"/>
      <c r="DN124" s="764"/>
      <c r="DO124" s="764"/>
      <c r="DP124" s="765"/>
      <c r="DQ124" s="766">
        <v>52000</v>
      </c>
      <c r="DR124" s="764"/>
      <c r="DS124" s="764"/>
      <c r="DT124" s="764"/>
      <c r="DU124" s="765"/>
      <c r="DV124" s="848">
        <v>0.8</v>
      </c>
      <c r="DW124" s="849"/>
      <c r="DX124" s="849"/>
      <c r="DY124" s="849"/>
      <c r="DZ124" s="850"/>
    </row>
    <row r="125" spans="1:130" s="230" customFormat="1" ht="26.25" customHeight="1" x14ac:dyDescent="0.2">
      <c r="A125" s="820"/>
      <c r="B125" s="821"/>
      <c r="C125" s="815" t="s">
        <v>480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494</v>
      </c>
      <c r="AG125" s="780"/>
      <c r="AH125" s="780"/>
      <c r="AI125" s="780"/>
      <c r="AJ125" s="781"/>
      <c r="AK125" s="782" t="s">
        <v>131</v>
      </c>
      <c r="AL125" s="780"/>
      <c r="AM125" s="780"/>
      <c r="AN125" s="780"/>
      <c r="AO125" s="781"/>
      <c r="AP125" s="824" t="s">
        <v>494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497</v>
      </c>
      <c r="CL125" s="852"/>
      <c r="CM125" s="852"/>
      <c r="CN125" s="852"/>
      <c r="CO125" s="853"/>
      <c r="CP125" s="860" t="s">
        <v>498</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494</v>
      </c>
      <c r="DM125" s="842"/>
      <c r="DN125" s="842"/>
      <c r="DO125" s="842"/>
      <c r="DP125" s="842"/>
      <c r="DQ125" s="842" t="s">
        <v>131</v>
      </c>
      <c r="DR125" s="842"/>
      <c r="DS125" s="842"/>
      <c r="DT125" s="842"/>
      <c r="DU125" s="842"/>
      <c r="DV125" s="843" t="s">
        <v>499</v>
      </c>
      <c r="DW125" s="843"/>
      <c r="DX125" s="843"/>
      <c r="DY125" s="843"/>
      <c r="DZ125" s="844"/>
    </row>
    <row r="126" spans="1:130" s="230" customFormat="1" ht="26.25" customHeight="1" thickBot="1" x14ac:dyDescent="0.25">
      <c r="A126" s="820"/>
      <c r="B126" s="821"/>
      <c r="C126" s="815" t="s">
        <v>482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499</v>
      </c>
      <c r="AB126" s="780"/>
      <c r="AC126" s="780"/>
      <c r="AD126" s="780"/>
      <c r="AE126" s="781"/>
      <c r="AF126" s="782" t="s">
        <v>131</v>
      </c>
      <c r="AG126" s="780"/>
      <c r="AH126" s="780"/>
      <c r="AI126" s="780"/>
      <c r="AJ126" s="781"/>
      <c r="AK126" s="782" t="s">
        <v>499</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500</v>
      </c>
      <c r="CQ126" s="752"/>
      <c r="CR126" s="752"/>
      <c r="CS126" s="752"/>
      <c r="CT126" s="752"/>
      <c r="CU126" s="752"/>
      <c r="CV126" s="752"/>
      <c r="CW126" s="752"/>
      <c r="CX126" s="752"/>
      <c r="CY126" s="752"/>
      <c r="CZ126" s="752"/>
      <c r="DA126" s="752"/>
      <c r="DB126" s="752"/>
      <c r="DC126" s="752"/>
      <c r="DD126" s="752"/>
      <c r="DE126" s="752"/>
      <c r="DF126" s="753"/>
      <c r="DG126" s="816">
        <v>2345165</v>
      </c>
      <c r="DH126" s="817"/>
      <c r="DI126" s="817"/>
      <c r="DJ126" s="817"/>
      <c r="DK126" s="817"/>
      <c r="DL126" s="817">
        <v>2301941</v>
      </c>
      <c r="DM126" s="817"/>
      <c r="DN126" s="817"/>
      <c r="DO126" s="817"/>
      <c r="DP126" s="817"/>
      <c r="DQ126" s="817">
        <v>2297463</v>
      </c>
      <c r="DR126" s="817"/>
      <c r="DS126" s="817"/>
      <c r="DT126" s="817"/>
      <c r="DU126" s="817"/>
      <c r="DV126" s="794">
        <v>34.700000000000003</v>
      </c>
      <c r="DW126" s="794"/>
      <c r="DX126" s="794"/>
      <c r="DY126" s="794"/>
      <c r="DZ126" s="795"/>
    </row>
    <row r="127" spans="1:130" s="230" customFormat="1" ht="26.25" customHeight="1" x14ac:dyDescent="0.2">
      <c r="A127" s="822"/>
      <c r="B127" s="823"/>
      <c r="C127" s="838" t="s">
        <v>501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494</v>
      </c>
      <c r="AL127" s="780"/>
      <c r="AM127" s="780"/>
      <c r="AN127" s="780"/>
      <c r="AO127" s="781"/>
      <c r="AP127" s="824" t="s">
        <v>131</v>
      </c>
      <c r="AQ127" s="825"/>
      <c r="AR127" s="825"/>
      <c r="AS127" s="825"/>
      <c r="AT127" s="826"/>
      <c r="AU127" s="232"/>
      <c r="AV127" s="232"/>
      <c r="AW127" s="232"/>
      <c r="AX127" s="841" t="s">
        <v>502</v>
      </c>
      <c r="AY127" s="812"/>
      <c r="AZ127" s="812"/>
      <c r="BA127" s="812"/>
      <c r="BB127" s="812"/>
      <c r="BC127" s="812"/>
      <c r="BD127" s="812"/>
      <c r="BE127" s="813"/>
      <c r="BF127" s="811" t="s">
        <v>503</v>
      </c>
      <c r="BG127" s="812"/>
      <c r="BH127" s="812"/>
      <c r="BI127" s="812"/>
      <c r="BJ127" s="812"/>
      <c r="BK127" s="812"/>
      <c r="BL127" s="813"/>
      <c r="BM127" s="811" t="s">
        <v>504</v>
      </c>
      <c r="BN127" s="812"/>
      <c r="BO127" s="812"/>
      <c r="BP127" s="812"/>
      <c r="BQ127" s="812"/>
      <c r="BR127" s="812"/>
      <c r="BS127" s="813"/>
      <c r="BT127" s="811" t="s">
        <v>505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506</v>
      </c>
      <c r="CQ127" s="752"/>
      <c r="CR127" s="752"/>
      <c r="CS127" s="752"/>
      <c r="CT127" s="752"/>
      <c r="CU127" s="752"/>
      <c r="CV127" s="752"/>
      <c r="CW127" s="752"/>
      <c r="CX127" s="752"/>
      <c r="CY127" s="752"/>
      <c r="CZ127" s="752"/>
      <c r="DA127" s="752"/>
      <c r="DB127" s="752"/>
      <c r="DC127" s="752"/>
      <c r="DD127" s="752"/>
      <c r="DE127" s="752"/>
      <c r="DF127" s="753"/>
      <c r="DG127" s="816" t="s">
        <v>507</v>
      </c>
      <c r="DH127" s="817"/>
      <c r="DI127" s="817"/>
      <c r="DJ127" s="817"/>
      <c r="DK127" s="817"/>
      <c r="DL127" s="817" t="s">
        <v>131</v>
      </c>
      <c r="DM127" s="817"/>
      <c r="DN127" s="817"/>
      <c r="DO127" s="817"/>
      <c r="DP127" s="817"/>
      <c r="DQ127" s="817" t="s">
        <v>499</v>
      </c>
      <c r="DR127" s="817"/>
      <c r="DS127" s="817"/>
      <c r="DT127" s="817"/>
      <c r="DU127" s="817"/>
      <c r="DV127" s="794" t="s">
        <v>499</v>
      </c>
      <c r="DW127" s="794"/>
      <c r="DX127" s="794"/>
      <c r="DY127" s="794"/>
      <c r="DZ127" s="795"/>
    </row>
    <row r="128" spans="1:130" s="230" customFormat="1" ht="26.25" customHeight="1" thickBot="1" x14ac:dyDescent="0.25">
      <c r="A128" s="796" t="s">
        <v>508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509</v>
      </c>
      <c r="X128" s="798"/>
      <c r="Y128" s="798"/>
      <c r="Z128" s="799"/>
      <c r="AA128" s="800">
        <v>62544</v>
      </c>
      <c r="AB128" s="801"/>
      <c r="AC128" s="801"/>
      <c r="AD128" s="801"/>
      <c r="AE128" s="802"/>
      <c r="AF128" s="803">
        <v>126310</v>
      </c>
      <c r="AG128" s="801"/>
      <c r="AH128" s="801"/>
      <c r="AI128" s="801"/>
      <c r="AJ128" s="802"/>
      <c r="AK128" s="803">
        <v>101000</v>
      </c>
      <c r="AL128" s="801"/>
      <c r="AM128" s="801"/>
      <c r="AN128" s="801"/>
      <c r="AO128" s="802"/>
      <c r="AP128" s="804"/>
      <c r="AQ128" s="805"/>
      <c r="AR128" s="805"/>
      <c r="AS128" s="805"/>
      <c r="AT128" s="806"/>
      <c r="AU128" s="232"/>
      <c r="AV128" s="232"/>
      <c r="AW128" s="232"/>
      <c r="AX128" s="807" t="s">
        <v>510</v>
      </c>
      <c r="AY128" s="808"/>
      <c r="AZ128" s="808"/>
      <c r="BA128" s="808"/>
      <c r="BB128" s="808"/>
      <c r="BC128" s="808"/>
      <c r="BD128" s="808"/>
      <c r="BE128" s="809"/>
      <c r="BF128" s="786" t="s">
        <v>131</v>
      </c>
      <c r="BG128" s="787"/>
      <c r="BH128" s="787"/>
      <c r="BI128" s="787"/>
      <c r="BJ128" s="787"/>
      <c r="BK128" s="787"/>
      <c r="BL128" s="810"/>
      <c r="BM128" s="786">
        <v>13.83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511</v>
      </c>
      <c r="CQ128" s="730"/>
      <c r="CR128" s="730"/>
      <c r="CS128" s="730"/>
      <c r="CT128" s="730"/>
      <c r="CU128" s="730"/>
      <c r="CV128" s="730"/>
      <c r="CW128" s="730"/>
      <c r="CX128" s="730"/>
      <c r="CY128" s="730"/>
      <c r="CZ128" s="730"/>
      <c r="DA128" s="730"/>
      <c r="DB128" s="730"/>
      <c r="DC128" s="730"/>
      <c r="DD128" s="730"/>
      <c r="DE128" s="730"/>
      <c r="DF128" s="731"/>
      <c r="DG128" s="790">
        <v>1452</v>
      </c>
      <c r="DH128" s="791"/>
      <c r="DI128" s="791"/>
      <c r="DJ128" s="791"/>
      <c r="DK128" s="791"/>
      <c r="DL128" s="791">
        <v>1311</v>
      </c>
      <c r="DM128" s="791"/>
      <c r="DN128" s="791"/>
      <c r="DO128" s="791"/>
      <c r="DP128" s="791"/>
      <c r="DQ128" s="791">
        <v>1279</v>
      </c>
      <c r="DR128" s="791"/>
      <c r="DS128" s="791"/>
      <c r="DT128" s="791"/>
      <c r="DU128" s="791"/>
      <c r="DV128" s="792">
        <v>0</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7632506</v>
      </c>
      <c r="AB129" s="780"/>
      <c r="AC129" s="780"/>
      <c r="AD129" s="780"/>
      <c r="AE129" s="781"/>
      <c r="AF129" s="782">
        <v>8014721</v>
      </c>
      <c r="AG129" s="780"/>
      <c r="AH129" s="780"/>
      <c r="AI129" s="780"/>
      <c r="AJ129" s="781"/>
      <c r="AK129" s="782">
        <v>7704492</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131</v>
      </c>
      <c r="BG129" s="771"/>
      <c r="BH129" s="771"/>
      <c r="BI129" s="771"/>
      <c r="BJ129" s="771"/>
      <c r="BK129" s="771"/>
      <c r="BL129" s="772"/>
      <c r="BM129" s="770">
        <v>18.829999999999998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515</v>
      </c>
      <c r="X130" s="777"/>
      <c r="Y130" s="777"/>
      <c r="Z130" s="778"/>
      <c r="AA130" s="779">
        <v>1089942</v>
      </c>
      <c r="AB130" s="780"/>
      <c r="AC130" s="780"/>
      <c r="AD130" s="780"/>
      <c r="AE130" s="781"/>
      <c r="AF130" s="782">
        <v>1095035</v>
      </c>
      <c r="AG130" s="780"/>
      <c r="AH130" s="780"/>
      <c r="AI130" s="780"/>
      <c r="AJ130" s="781"/>
      <c r="AK130" s="782">
        <v>1081639</v>
      </c>
      <c r="AL130" s="780"/>
      <c r="AM130" s="780"/>
      <c r="AN130" s="780"/>
      <c r="AO130" s="781"/>
      <c r="AP130" s="783"/>
      <c r="AQ130" s="784"/>
      <c r="AR130" s="784"/>
      <c r="AS130" s="784"/>
      <c r="AT130" s="785"/>
      <c r="AU130" s="233"/>
      <c r="AV130" s="233"/>
      <c r="AW130" s="233"/>
      <c r="AX130" s="751" t="s">
        <v>516</v>
      </c>
      <c r="AY130" s="752"/>
      <c r="AZ130" s="752"/>
      <c r="BA130" s="752"/>
      <c r="BB130" s="752"/>
      <c r="BC130" s="752"/>
      <c r="BD130" s="752"/>
      <c r="BE130" s="753"/>
      <c r="BF130" s="754">
        <v>13.5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517</v>
      </c>
      <c r="X131" s="761"/>
      <c r="Y131" s="761"/>
      <c r="Z131" s="762"/>
      <c r="AA131" s="763">
        <v>6542564</v>
      </c>
      <c r="AB131" s="764"/>
      <c r="AC131" s="764"/>
      <c r="AD131" s="764"/>
      <c r="AE131" s="765"/>
      <c r="AF131" s="766">
        <v>6919686</v>
      </c>
      <c r="AG131" s="764"/>
      <c r="AH131" s="764"/>
      <c r="AI131" s="764"/>
      <c r="AJ131" s="765"/>
      <c r="AK131" s="766">
        <v>6622853</v>
      </c>
      <c r="AL131" s="764"/>
      <c r="AM131" s="764"/>
      <c r="AN131" s="764"/>
      <c r="AO131" s="765"/>
      <c r="AP131" s="767"/>
      <c r="AQ131" s="768"/>
      <c r="AR131" s="768"/>
      <c r="AS131" s="768"/>
      <c r="AT131" s="769"/>
      <c r="AU131" s="233"/>
      <c r="AV131" s="233"/>
      <c r="AW131" s="233"/>
      <c r="AX131" s="729" t="s">
        <v>518</v>
      </c>
      <c r="AY131" s="730"/>
      <c r="AZ131" s="730"/>
      <c r="BA131" s="730"/>
      <c r="BB131" s="730"/>
      <c r="BC131" s="730"/>
      <c r="BD131" s="730"/>
      <c r="BE131" s="731"/>
      <c r="BF131" s="732">
        <v>123.1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520</v>
      </c>
      <c r="W132" s="742"/>
      <c r="X132" s="742"/>
      <c r="Y132" s="742"/>
      <c r="Z132" s="743"/>
      <c r="AA132" s="744">
        <v>14.124569510000001</v>
      </c>
      <c r="AB132" s="745"/>
      <c r="AC132" s="745"/>
      <c r="AD132" s="745"/>
      <c r="AE132" s="746"/>
      <c r="AF132" s="747">
        <v>12.15076811</v>
      </c>
      <c r="AG132" s="745"/>
      <c r="AH132" s="745"/>
      <c r="AI132" s="745"/>
      <c r="AJ132" s="746"/>
      <c r="AK132" s="747">
        <v>14.38076611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521</v>
      </c>
      <c r="W133" s="721"/>
      <c r="X133" s="721"/>
      <c r="Y133" s="721"/>
      <c r="Z133" s="722"/>
      <c r="AA133" s="723">
        <v>14.9</v>
      </c>
      <c r="AB133" s="724"/>
      <c r="AC133" s="724"/>
      <c r="AD133" s="724"/>
      <c r="AE133" s="725"/>
      <c r="AF133" s="723">
        <v>13.8</v>
      </c>
      <c r="AG133" s="724"/>
      <c r="AH133" s="724"/>
      <c r="AI133" s="724"/>
      <c r="AJ133" s="725"/>
      <c r="AK133" s="723">
        <v>13.5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6Nb+Ex9tTdz419DPjLegc41cduaNVd33OJG3pW+yOu2RumvUkyAbA5UIDsAYIBpk0IEraEb3RD2c5W4Nz5iqQ==" saltValue="/G3Ll13CSuRmAjAt4B8n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6862-9FFF-44FA-BB18-33E6CB564054}">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9B0UhcZkVrD22fwziIT0uMwWcMHjHtD+TekwOxNL36sVI+hV59BQiF4Ki6nQR3IExiAFhE/dlFZ0Xq3x4GZNrw==" saltValue="6xwIkXYAfTXmFMFKWUQf9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7ROQHjh7oNcPS0YFQWoGFcm2HodH90qEcW163QO8k40eF/0COCK/9X2TZzlQuj+4QDztJ81N1yAC7wcVwH08Lg==" saltValue="LbsH3eMilwSYCLWv2DMzzA=="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525</v>
      </c>
      <c r="AP7" s="272"/>
      <c r="AQ7" s="273" t="s">
        <v>526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527</v>
      </c>
      <c r="AQ8" s="279" t="s">
        <v>528</v>
      </c>
      <c r="AR8" s="280" t="s">
        <v>529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530</v>
      </c>
      <c r="AL9" s="1131"/>
      <c r="AM9" s="1131"/>
      <c r="AN9" s="1132"/>
      <c r="AO9" s="281">
        <v>2645552</v>
      </c>
      <c r="AP9" s="281">
        <v>101502</v>
      </c>
      <c r="AQ9" s="282">
        <v>88339</v>
      </c>
      <c r="AR9" s="283">
        <v>14.9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531</v>
      </c>
      <c r="AL10" s="1131"/>
      <c r="AM10" s="1131"/>
      <c r="AN10" s="1132"/>
      <c r="AO10" s="284">
        <v>943</v>
      </c>
      <c r="AP10" s="284">
        <v>36</v>
      </c>
      <c r="AQ10" s="285">
        <v>7842</v>
      </c>
      <c r="AR10" s="286">
        <v>-99.5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532</v>
      </c>
      <c r="AL11" s="1131"/>
      <c r="AM11" s="1131"/>
      <c r="AN11" s="1132"/>
      <c r="AO11" s="284">
        <v>12100</v>
      </c>
      <c r="AP11" s="284">
        <v>464</v>
      </c>
      <c r="AQ11" s="285">
        <v>2321</v>
      </c>
      <c r="AR11" s="286">
        <v>-80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533</v>
      </c>
      <c r="AL12" s="1131"/>
      <c r="AM12" s="1131"/>
      <c r="AN12" s="1132"/>
      <c r="AO12" s="284" t="s">
        <v>534</v>
      </c>
      <c r="AP12" s="284" t="s">
        <v>534</v>
      </c>
      <c r="AQ12" s="285">
        <v>10</v>
      </c>
      <c r="AR12" s="286" t="s">
        <v>534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535</v>
      </c>
      <c r="AL13" s="1131"/>
      <c r="AM13" s="1131"/>
      <c r="AN13" s="1132"/>
      <c r="AO13" s="284">
        <v>93223</v>
      </c>
      <c r="AP13" s="284">
        <v>3577</v>
      </c>
      <c r="AQ13" s="285">
        <v>2936</v>
      </c>
      <c r="AR13" s="286">
        <v>21.8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536</v>
      </c>
      <c r="AL14" s="1131"/>
      <c r="AM14" s="1131"/>
      <c r="AN14" s="1132"/>
      <c r="AO14" s="284">
        <v>35461</v>
      </c>
      <c r="AP14" s="284">
        <v>1361</v>
      </c>
      <c r="AQ14" s="285">
        <v>1649</v>
      </c>
      <c r="AR14" s="286">
        <v>-17.5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537</v>
      </c>
      <c r="AL15" s="1134"/>
      <c r="AM15" s="1134"/>
      <c r="AN15" s="1135"/>
      <c r="AO15" s="284">
        <v>-154055</v>
      </c>
      <c r="AP15" s="284">
        <v>-5911</v>
      </c>
      <c r="AQ15" s="285">
        <v>-5997</v>
      </c>
      <c r="AR15" s="286">
        <v>-1.4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2633224</v>
      </c>
      <c r="AP16" s="284">
        <v>101029</v>
      </c>
      <c r="AQ16" s="285">
        <v>97102</v>
      </c>
      <c r="AR16" s="286">
        <v>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542</v>
      </c>
      <c r="AL21" s="1137"/>
      <c r="AM21" s="1137"/>
      <c r="AN21" s="1138"/>
      <c r="AO21" s="297">
        <v>10.24</v>
      </c>
      <c r="AP21" s="298">
        <v>8.91</v>
      </c>
      <c r="AQ21" s="299">
        <v>1.33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543</v>
      </c>
      <c r="AL22" s="1137"/>
      <c r="AM22" s="1137"/>
      <c r="AN22" s="1138"/>
      <c r="AO22" s="302">
        <v>99.1</v>
      </c>
      <c r="AP22" s="303">
        <v>97.5</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544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525</v>
      </c>
      <c r="AP30" s="272"/>
      <c r="AQ30" s="273" t="s">
        <v>526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527</v>
      </c>
      <c r="AQ31" s="279" t="s">
        <v>528</v>
      </c>
      <c r="AR31" s="280" t="s">
        <v>529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547</v>
      </c>
      <c r="AL32" s="1121"/>
      <c r="AM32" s="1121"/>
      <c r="AN32" s="1122"/>
      <c r="AO32" s="312">
        <v>1847005</v>
      </c>
      <c r="AP32" s="312">
        <v>70864</v>
      </c>
      <c r="AQ32" s="313">
        <v>55264</v>
      </c>
      <c r="AR32" s="314">
        <v>28.2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548</v>
      </c>
      <c r="AL33" s="1121"/>
      <c r="AM33" s="1121"/>
      <c r="AN33" s="1122"/>
      <c r="AO33" s="312" t="s">
        <v>534</v>
      </c>
      <c r="AP33" s="312" t="s">
        <v>534</v>
      </c>
      <c r="AQ33" s="313" t="s">
        <v>534</v>
      </c>
      <c r="AR33" s="314" t="s">
        <v>534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549</v>
      </c>
      <c r="AL34" s="1121"/>
      <c r="AM34" s="1121"/>
      <c r="AN34" s="1122"/>
      <c r="AO34" s="312" t="s">
        <v>534</v>
      </c>
      <c r="AP34" s="312" t="s">
        <v>534</v>
      </c>
      <c r="AQ34" s="313">
        <v>19</v>
      </c>
      <c r="AR34" s="314" t="s">
        <v>534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550</v>
      </c>
      <c r="AL35" s="1121"/>
      <c r="AM35" s="1121"/>
      <c r="AN35" s="1122"/>
      <c r="AO35" s="312">
        <v>287647</v>
      </c>
      <c r="AP35" s="312">
        <v>11036</v>
      </c>
      <c r="AQ35" s="313">
        <v>18522</v>
      </c>
      <c r="AR35" s="314">
        <v>-40.4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551</v>
      </c>
      <c r="AL36" s="1121"/>
      <c r="AM36" s="1121"/>
      <c r="AN36" s="1122"/>
      <c r="AO36" s="312" t="s">
        <v>534</v>
      </c>
      <c r="AP36" s="312" t="s">
        <v>534</v>
      </c>
      <c r="AQ36" s="313">
        <v>2744</v>
      </c>
      <c r="AR36" s="314" t="s">
        <v>534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552</v>
      </c>
      <c r="AL37" s="1121"/>
      <c r="AM37" s="1121"/>
      <c r="AN37" s="1122"/>
      <c r="AO37" s="312" t="s">
        <v>534</v>
      </c>
      <c r="AP37" s="312" t="s">
        <v>534</v>
      </c>
      <c r="AQ37" s="313">
        <v>519</v>
      </c>
      <c r="AR37" s="314" t="s">
        <v>534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553</v>
      </c>
      <c r="AL38" s="1124"/>
      <c r="AM38" s="1124"/>
      <c r="AN38" s="1125"/>
      <c r="AO38" s="315">
        <v>404</v>
      </c>
      <c r="AP38" s="315">
        <v>16</v>
      </c>
      <c r="AQ38" s="316">
        <v>4</v>
      </c>
      <c r="AR38" s="304">
        <v>300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554</v>
      </c>
      <c r="AL39" s="1124"/>
      <c r="AM39" s="1124"/>
      <c r="AN39" s="1125"/>
      <c r="AO39" s="312">
        <v>-101000</v>
      </c>
      <c r="AP39" s="312">
        <v>-3875</v>
      </c>
      <c r="AQ39" s="313">
        <v>-3996</v>
      </c>
      <c r="AR39" s="314">
        <v>-3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555</v>
      </c>
      <c r="AL40" s="1121"/>
      <c r="AM40" s="1121"/>
      <c r="AN40" s="1122"/>
      <c r="AO40" s="312">
        <v>-1081639</v>
      </c>
      <c r="AP40" s="312">
        <v>-41499</v>
      </c>
      <c r="AQ40" s="313">
        <v>-50182</v>
      </c>
      <c r="AR40" s="314">
        <v>-17.3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952417</v>
      </c>
      <c r="AP41" s="312">
        <v>36541</v>
      </c>
      <c r="AQ41" s="313">
        <v>22892</v>
      </c>
      <c r="AR41" s="314">
        <v>59.6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525</v>
      </c>
      <c r="AN49" s="1115" t="s">
        <v>559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560</v>
      </c>
      <c r="AO50" s="329" t="s">
        <v>561</v>
      </c>
      <c r="AP50" s="330" t="s">
        <v>562</v>
      </c>
      <c r="AQ50" s="331" t="s">
        <v>563</v>
      </c>
      <c r="AR50" s="332" t="s">
        <v>564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2559034</v>
      </c>
      <c r="AN51" s="334">
        <v>94041</v>
      </c>
      <c r="AO51" s="335">
        <v>21</v>
      </c>
      <c r="AP51" s="336">
        <v>69729</v>
      </c>
      <c r="AQ51" s="337">
        <v>1.8</v>
      </c>
      <c r="AR51" s="338">
        <v>19.2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2423528</v>
      </c>
      <c r="AN52" s="342">
        <v>89061</v>
      </c>
      <c r="AO52" s="343">
        <v>89.9</v>
      </c>
      <c r="AP52" s="344">
        <v>38908</v>
      </c>
      <c r="AQ52" s="345">
        <v>14</v>
      </c>
      <c r="AR52" s="346">
        <v>75.900000000000006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2082489</v>
      </c>
      <c r="AN53" s="334">
        <v>77754</v>
      </c>
      <c r="AO53" s="335">
        <v>-17.3</v>
      </c>
      <c r="AP53" s="336">
        <v>74581</v>
      </c>
      <c r="AQ53" s="337">
        <v>7</v>
      </c>
      <c r="AR53" s="338">
        <v>-24.3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1721763</v>
      </c>
      <c r="AN54" s="342">
        <v>64286</v>
      </c>
      <c r="AO54" s="343">
        <v>-27.8</v>
      </c>
      <c r="AP54" s="344">
        <v>41563</v>
      </c>
      <c r="AQ54" s="345">
        <v>6.8</v>
      </c>
      <c r="AR54" s="346">
        <v>-34.6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4921729</v>
      </c>
      <c r="AN55" s="334">
        <v>184916</v>
      </c>
      <c r="AO55" s="335">
        <v>137.80000000000001</v>
      </c>
      <c r="AP55" s="336">
        <v>76347</v>
      </c>
      <c r="AQ55" s="337">
        <v>2.4</v>
      </c>
      <c r="AR55" s="338">
        <v>135.4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3292255</v>
      </c>
      <c r="AN56" s="342">
        <v>123695</v>
      </c>
      <c r="AO56" s="343">
        <v>92.4</v>
      </c>
      <c r="AP56" s="344">
        <v>41762</v>
      </c>
      <c r="AQ56" s="345">
        <v>0.5</v>
      </c>
      <c r="AR56" s="346">
        <v>91.9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3054127</v>
      </c>
      <c r="AN57" s="334">
        <v>115955</v>
      </c>
      <c r="AO57" s="335">
        <v>-37.299999999999997</v>
      </c>
      <c r="AP57" s="336">
        <v>69604</v>
      </c>
      <c r="AQ57" s="337">
        <v>-8.8000000000000007</v>
      </c>
      <c r="AR57" s="338">
        <v>-28.5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1758019</v>
      </c>
      <c r="AN58" s="342">
        <v>66746</v>
      </c>
      <c r="AO58" s="343">
        <v>-46</v>
      </c>
      <c r="AP58" s="344">
        <v>36247</v>
      </c>
      <c r="AQ58" s="345">
        <v>-13.2</v>
      </c>
      <c r="AR58" s="346">
        <v>-32.799999999999997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2955575</v>
      </c>
      <c r="AN59" s="334">
        <v>113397</v>
      </c>
      <c r="AO59" s="335">
        <v>-2.2000000000000002</v>
      </c>
      <c r="AP59" s="336">
        <v>68410</v>
      </c>
      <c r="AQ59" s="337">
        <v>-1.7</v>
      </c>
      <c r="AR59" s="338">
        <v>-0.5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896081</v>
      </c>
      <c r="AN60" s="342">
        <v>34380</v>
      </c>
      <c r="AO60" s="343">
        <v>-48.5</v>
      </c>
      <c r="AP60" s="344">
        <v>35086</v>
      </c>
      <c r="AQ60" s="345">
        <v>-3.2</v>
      </c>
      <c r="AR60" s="346">
        <v>-45.3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3114591</v>
      </c>
      <c r="AN61" s="349">
        <v>117213</v>
      </c>
      <c r="AO61" s="350">
        <v>20.399999999999999</v>
      </c>
      <c r="AP61" s="351">
        <v>71734</v>
      </c>
      <c r="AQ61" s="352">
        <v>0.1</v>
      </c>
      <c r="AR61" s="338">
        <v>20.3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2018329</v>
      </c>
      <c r="AN62" s="342">
        <v>75634</v>
      </c>
      <c r="AO62" s="343">
        <v>12</v>
      </c>
      <c r="AP62" s="344">
        <v>38713</v>
      </c>
      <c r="AQ62" s="345">
        <v>1</v>
      </c>
      <c r="AR62" s="346">
        <v>11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MGhLSdCjKkMaIv9suiQbV3AHNx9f3i1MesvtG3RT+wIPNEjGK4MLuWTfrRgQqBRixmgg9U4IbPS1aQ0ORNvGw==" saltValue="7xntASWQJyeCHkGdItXZy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573</v>
      </c>
    </row>
    <row r="121" spans="125:125" ht="13.5" hidden="1" customHeight="1" x14ac:dyDescent="0.2">
      <c r="DU121" s="259"/>
    </row>
  </sheetData>
  <sheetProtection algorithmName="SHA-512" hashValue="6hhirbOBqodgavN8aszB3W5OhZmp12Dg1PZZk+bvCuQ1dzmN5lOmd6QR91KpuO5MuTr2km/kCL4DfbIE0TcLHQ==" saltValue="K3tSFhhyairT22Q2OFBA5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574</v>
      </c>
    </row>
  </sheetData>
  <sheetProtection algorithmName="SHA-512" hashValue="GyJr77y0F3ldhlFemSjGjopPa7IG92P7R5e45RBU/51lZ9SHjzkta8PUlzcMtAGlbCIUQRatwqKlUjas2dwOhw==" saltValue="G2rhcbD2Yz9/PQ+lijeim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2">
      <c r="B47" s="10"/>
      <c r="C47" s="1139" t="s">
        <v>3</v>
      </c>
      <c r="D47" s="1139"/>
      <c r="E47" s="1140"/>
      <c r="F47" s="11">
        <v>10.46</v>
      </c>
      <c r="G47" s="12">
        <v>10.65</v>
      </c>
      <c r="H47" s="12">
        <v>11.43</v>
      </c>
      <c r="I47" s="12">
        <v>10.98</v>
      </c>
      <c r="J47" s="13">
        <v>14.05</v>
      </c>
    </row>
    <row r="48" spans="2:10" ht="57.75" customHeight="1" x14ac:dyDescent="0.2">
      <c r="B48" s="14"/>
      <c r="C48" s="1141" t="s">
        <v>4</v>
      </c>
      <c r="D48" s="1141"/>
      <c r="E48" s="1142"/>
      <c r="F48" s="15">
        <v>0.5</v>
      </c>
      <c r="G48" s="16">
        <v>1.7</v>
      </c>
      <c r="H48" s="16">
        <v>0.44</v>
      </c>
      <c r="I48" s="16">
        <v>5.24</v>
      </c>
      <c r="J48" s="17">
        <v>1.54</v>
      </c>
    </row>
    <row r="49" spans="2:10" ht="57.75" customHeight="1" thickBot="1" x14ac:dyDescent="0.25">
      <c r="B49" s="18"/>
      <c r="C49" s="1143" t="s">
        <v>5</v>
      </c>
      <c r="D49" s="1143"/>
      <c r="E49" s="1144"/>
      <c r="F49" s="19" t="s">
        <v>580</v>
      </c>
      <c r="G49" s="20">
        <v>1.23</v>
      </c>
      <c r="H49" s="20" t="s">
        <v>581</v>
      </c>
      <c r="I49" s="20">
        <v>4.84</v>
      </c>
      <c r="J49" s="21" t="s">
        <v>582</v>
      </c>
    </row>
    <row r="50" spans="2:10" ht="13.2" x14ac:dyDescent="0.2"/>
  </sheetData>
  <sheetProtection algorithmName="SHA-512" hashValue="KP0WHb4lUVbu26LxgJY9FHhla0erw3KVXX4a+LZWEsoCC7oASjYQbsDeT4eKsa2IbiMBhqMIdrdfqc0AjlBHGg==" saltValue="lZOhlrYAzfReERBQR1+Fz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2">
      <c r="A34" s="22"/>
      <c r="B34" s="31"/>
      <c r="C34" s="1151" t="s">
        <v>583</v>
      </c>
      <c r="D34" s="1151"/>
      <c r="E34" s="1152"/>
      <c r="F34" s="32">
        <v>7.82</v>
      </c>
      <c r="G34" s="33">
        <v>9.15</v>
      </c>
      <c r="H34" s="33">
        <v>8.4600000000000009</v>
      </c>
      <c r="I34" s="33">
        <v>10.73</v>
      </c>
      <c r="J34" s="34">
        <v>12.76</v>
      </c>
      <c r="K34" s="22"/>
      <c r="L34" s="22"/>
      <c r="M34" s="22"/>
      <c r="N34" s="22"/>
      <c r="O34" s="22"/>
      <c r="P34" s="22"/>
    </row>
    <row r="35" spans="1:16" ht="39" customHeight="1" x14ac:dyDescent="0.2">
      <c r="A35" s="22"/>
      <c r="B35" s="35"/>
      <c r="C35" s="1145" t="s">
        <v>584</v>
      </c>
      <c r="D35" s="1146"/>
      <c r="E35" s="1147"/>
      <c r="F35" s="36">
        <v>17.28</v>
      </c>
      <c r="G35" s="37">
        <v>17.82</v>
      </c>
      <c r="H35" s="37">
        <v>16.07</v>
      </c>
      <c r="I35" s="37">
        <v>12.05</v>
      </c>
      <c r="J35" s="38">
        <v>11.79</v>
      </c>
      <c r="K35" s="22"/>
      <c r="L35" s="22"/>
      <c r="M35" s="22"/>
      <c r="N35" s="22"/>
      <c r="O35" s="22"/>
      <c r="P35" s="22"/>
    </row>
    <row r="36" spans="1:16" ht="39" customHeight="1" x14ac:dyDescent="0.2">
      <c r="A36" s="22"/>
      <c r="B36" s="35"/>
      <c r="C36" s="1145" t="s">
        <v>585</v>
      </c>
      <c r="D36" s="1146"/>
      <c r="E36" s="1147"/>
      <c r="F36" s="36">
        <v>6.47</v>
      </c>
      <c r="G36" s="37">
        <v>6.37</v>
      </c>
      <c r="H36" s="37">
        <v>5.12</v>
      </c>
      <c r="I36" s="37">
        <v>4.08</v>
      </c>
      <c r="J36" s="38">
        <v>3.55</v>
      </c>
      <c r="K36" s="22"/>
      <c r="L36" s="22"/>
      <c r="M36" s="22"/>
      <c r="N36" s="22"/>
      <c r="O36" s="22"/>
      <c r="P36" s="22"/>
    </row>
    <row r="37" spans="1:16" ht="39" customHeight="1" x14ac:dyDescent="0.2">
      <c r="A37" s="22"/>
      <c r="B37" s="35"/>
      <c r="C37" s="1145" t="s">
        <v>586</v>
      </c>
      <c r="D37" s="1146"/>
      <c r="E37" s="1147"/>
      <c r="F37" s="36">
        <v>0.1</v>
      </c>
      <c r="G37" s="37">
        <v>1.32</v>
      </c>
      <c r="H37" s="37">
        <v>0.12</v>
      </c>
      <c r="I37" s="37">
        <v>4.96</v>
      </c>
      <c r="J37" s="38">
        <v>1.2</v>
      </c>
      <c r="K37" s="22"/>
      <c r="L37" s="22"/>
      <c r="M37" s="22"/>
      <c r="N37" s="22"/>
      <c r="O37" s="22"/>
      <c r="P37" s="22"/>
    </row>
    <row r="38" spans="1:16" ht="39" customHeight="1" x14ac:dyDescent="0.2">
      <c r="A38" s="22"/>
      <c r="B38" s="35"/>
      <c r="C38" s="1145" t="s">
        <v>587</v>
      </c>
      <c r="D38" s="1146"/>
      <c r="E38" s="1147"/>
      <c r="F38" s="36">
        <v>1.39</v>
      </c>
      <c r="G38" s="37">
        <v>0.64</v>
      </c>
      <c r="H38" s="37">
        <v>0.57999999999999996</v>
      </c>
      <c r="I38" s="37">
        <v>1.34</v>
      </c>
      <c r="J38" s="38">
        <v>0.37</v>
      </c>
      <c r="K38" s="22"/>
      <c r="L38" s="22"/>
      <c r="M38" s="22"/>
      <c r="N38" s="22"/>
      <c r="O38" s="22"/>
      <c r="P38" s="22"/>
    </row>
    <row r="39" spans="1:16" ht="39" customHeight="1" x14ac:dyDescent="0.2">
      <c r="A39" s="22"/>
      <c r="B39" s="35"/>
      <c r="C39" s="1145" t="s">
        <v>588</v>
      </c>
      <c r="D39" s="1146"/>
      <c r="E39" s="1147"/>
      <c r="F39" s="36">
        <v>0.39</v>
      </c>
      <c r="G39" s="37">
        <v>0.37</v>
      </c>
      <c r="H39" s="37">
        <v>0.32</v>
      </c>
      <c r="I39" s="37">
        <v>0.27</v>
      </c>
      <c r="J39" s="38">
        <v>0.33</v>
      </c>
      <c r="K39" s="22"/>
      <c r="L39" s="22"/>
      <c r="M39" s="22"/>
      <c r="N39" s="22"/>
      <c r="O39" s="22"/>
      <c r="P39" s="22"/>
    </row>
    <row r="40" spans="1:16" ht="39" customHeight="1" x14ac:dyDescent="0.2">
      <c r="A40" s="22"/>
      <c r="B40" s="35"/>
      <c r="C40" s="1145" t="s">
        <v>589</v>
      </c>
      <c r="D40" s="1146"/>
      <c r="E40" s="1147"/>
      <c r="F40" s="36">
        <v>0.06</v>
      </c>
      <c r="G40" s="37">
        <v>0.05</v>
      </c>
      <c r="H40" s="37">
        <v>0.22</v>
      </c>
      <c r="I40" s="37">
        <v>0.01</v>
      </c>
      <c r="J40" s="38">
        <v>0.25</v>
      </c>
      <c r="K40" s="22"/>
      <c r="L40" s="22"/>
      <c r="M40" s="22"/>
      <c r="N40" s="22"/>
      <c r="O40" s="22"/>
      <c r="P40" s="22"/>
    </row>
    <row r="41" spans="1:16" ht="39" customHeight="1" x14ac:dyDescent="0.2">
      <c r="A41" s="22"/>
      <c r="B41" s="35"/>
      <c r="C41" s="1145" t="s">
        <v>590</v>
      </c>
      <c r="D41" s="1146"/>
      <c r="E41" s="1147"/>
      <c r="F41" s="36">
        <v>0.04</v>
      </c>
      <c r="G41" s="37">
        <v>0.08</v>
      </c>
      <c r="H41" s="37">
        <v>0</v>
      </c>
      <c r="I41" s="37">
        <v>0.03</v>
      </c>
      <c r="J41" s="38">
        <v>0.02</v>
      </c>
      <c r="K41" s="22"/>
      <c r="L41" s="22"/>
      <c r="M41" s="22"/>
      <c r="N41" s="22"/>
      <c r="O41" s="22"/>
      <c r="P41" s="22"/>
    </row>
    <row r="42" spans="1:16" ht="39" customHeight="1" x14ac:dyDescent="0.2">
      <c r="A42" s="22"/>
      <c r="B42" s="39"/>
      <c r="C42" s="1145" t="s">
        <v>591</v>
      </c>
      <c r="D42" s="1146"/>
      <c r="E42" s="1147"/>
      <c r="F42" s="36" t="s">
        <v>534</v>
      </c>
      <c r="G42" s="37" t="s">
        <v>534</v>
      </c>
      <c r="H42" s="37" t="s">
        <v>534</v>
      </c>
      <c r="I42" s="37" t="s">
        <v>534</v>
      </c>
      <c r="J42" s="38" t="s">
        <v>534</v>
      </c>
      <c r="K42" s="22"/>
      <c r="L42" s="22"/>
      <c r="M42" s="22"/>
      <c r="N42" s="22"/>
      <c r="O42" s="22"/>
      <c r="P42" s="22"/>
    </row>
    <row r="43" spans="1:16" ht="39" customHeight="1" thickBot="1" x14ac:dyDescent="0.25">
      <c r="A43" s="22"/>
      <c r="B43" s="40"/>
      <c r="C43" s="1148" t="s">
        <v>592</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xcffGNU6K1MJiX90wsT6bFXHw/4D3zpQGb4YUUbIkri07loYhywbLpM81JQ365kCpx8jqw0zy04/+DXRExI4w==" saltValue="atqf2T/SpvdBfyZI3Up5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130" zoomScaleNormal="13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1926</v>
      </c>
      <c r="L45" s="60">
        <v>1826</v>
      </c>
      <c r="M45" s="60">
        <v>1760</v>
      </c>
      <c r="N45" s="60">
        <v>1755</v>
      </c>
      <c r="O45" s="61">
        <v>1847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534</v>
      </c>
      <c r="L46" s="64" t="s">
        <v>534</v>
      </c>
      <c r="M46" s="64" t="s">
        <v>534</v>
      </c>
      <c r="N46" s="64" t="s">
        <v>534</v>
      </c>
      <c r="O46" s="65" t="s">
        <v>534</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534</v>
      </c>
      <c r="L47" s="64" t="s">
        <v>534</v>
      </c>
      <c r="M47" s="64" t="s">
        <v>534</v>
      </c>
      <c r="N47" s="64" t="s">
        <v>534</v>
      </c>
      <c r="O47" s="65" t="s">
        <v>534</v>
      </c>
      <c r="P47" s="48"/>
      <c r="Q47" s="48"/>
      <c r="R47" s="48"/>
      <c r="S47" s="48"/>
      <c r="T47" s="48"/>
      <c r="U47" s="48"/>
    </row>
    <row r="48" spans="1:21" ht="30.75" customHeight="1" x14ac:dyDescent="0.2">
      <c r="A48" s="48"/>
      <c r="B48" s="1178"/>
      <c r="C48" s="1179"/>
      <c r="D48" s="62"/>
      <c r="E48" s="1155" t="s">
        <v>15</v>
      </c>
      <c r="F48" s="1155"/>
      <c r="G48" s="1155"/>
      <c r="H48" s="1155"/>
      <c r="I48" s="1155"/>
      <c r="J48" s="1156"/>
      <c r="K48" s="63">
        <v>370</v>
      </c>
      <c r="L48" s="64">
        <v>349</v>
      </c>
      <c r="M48" s="64">
        <v>316</v>
      </c>
      <c r="N48" s="64">
        <v>307</v>
      </c>
      <c r="O48" s="65">
        <v>288</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534</v>
      </c>
      <c r="L49" s="64" t="s">
        <v>534</v>
      </c>
      <c r="M49" s="64" t="s">
        <v>534</v>
      </c>
      <c r="N49" s="64" t="s">
        <v>534</v>
      </c>
      <c r="O49" s="65" t="s">
        <v>534</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534</v>
      </c>
      <c r="L50" s="64" t="s">
        <v>534</v>
      </c>
      <c r="M50" s="64" t="s">
        <v>534</v>
      </c>
      <c r="N50" s="64" t="s">
        <v>534</v>
      </c>
      <c r="O50" s="65" t="s">
        <v>534</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1307</v>
      </c>
      <c r="L52" s="64">
        <v>1221</v>
      </c>
      <c r="M52" s="64">
        <v>1153</v>
      </c>
      <c r="N52" s="64">
        <v>1222</v>
      </c>
      <c r="O52" s="65">
        <v>1183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989</v>
      </c>
      <c r="L53" s="69">
        <v>954</v>
      </c>
      <c r="M53" s="69">
        <v>923</v>
      </c>
      <c r="N53" s="69">
        <v>840</v>
      </c>
      <c r="O53" s="70">
        <v>952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593</v>
      </c>
      <c r="P56" s="48"/>
      <c r="Q56" s="48"/>
      <c r="R56" s="48"/>
      <c r="S56" s="48"/>
      <c r="T56" s="48"/>
      <c r="U56" s="48"/>
    </row>
    <row r="57" spans="1:21" ht="31.5" customHeight="1" thickBot="1" x14ac:dyDescent="0.25">
      <c r="A57" s="48"/>
      <c r="B57" s="76"/>
      <c r="C57" s="77"/>
      <c r="D57" s="77"/>
      <c r="E57" s="78"/>
      <c r="F57" s="78"/>
      <c r="G57" s="78"/>
      <c r="H57" s="78"/>
      <c r="I57" s="78"/>
      <c r="J57" s="79" t="s">
        <v>2</v>
      </c>
      <c r="K57" s="80" t="s">
        <v>594</v>
      </c>
      <c r="L57" s="81" t="s">
        <v>595</v>
      </c>
      <c r="M57" s="81" t="s">
        <v>596</v>
      </c>
      <c r="N57" s="81" t="s">
        <v>597</v>
      </c>
      <c r="O57" s="82" t="s">
        <v>598</v>
      </c>
      <c r="P57" s="48"/>
      <c r="Q57" s="48"/>
      <c r="R57" s="48"/>
      <c r="S57" s="48"/>
      <c r="T57" s="48"/>
      <c r="U57" s="48"/>
    </row>
    <row r="58" spans="1:21" ht="31.5" customHeight="1" x14ac:dyDescent="0.2">
      <c r="B58" s="1161" t="s">
        <v>26</v>
      </c>
      <c r="C58" s="1162"/>
      <c r="D58" s="1167" t="s">
        <v>27</v>
      </c>
      <c r="E58" s="1168"/>
      <c r="F58" s="1168"/>
      <c r="G58" s="1168"/>
      <c r="H58" s="1168"/>
      <c r="I58" s="1168"/>
      <c r="J58" s="1169"/>
      <c r="K58" s="83"/>
      <c r="L58" s="84"/>
      <c r="M58" s="84"/>
      <c r="N58" s="84"/>
      <c r="O58" s="85"/>
    </row>
    <row r="59" spans="1:21" ht="31.5" customHeight="1" x14ac:dyDescent="0.2">
      <c r="B59" s="1163"/>
      <c r="C59" s="1164"/>
      <c r="D59" s="1170" t="s">
        <v>28</v>
      </c>
      <c r="E59" s="1171"/>
      <c r="F59" s="1171"/>
      <c r="G59" s="1171"/>
      <c r="H59" s="1171"/>
      <c r="I59" s="1171"/>
      <c r="J59" s="1172"/>
      <c r="K59" s="86"/>
      <c r="L59" s="87"/>
      <c r="M59" s="87"/>
      <c r="N59" s="87"/>
      <c r="O59" s="88"/>
    </row>
    <row r="60" spans="1:21" ht="31.5" customHeight="1" thickBot="1" x14ac:dyDescent="0.25">
      <c r="B60" s="1165"/>
      <c r="C60" s="1166"/>
      <c r="D60" s="1173" t="s">
        <v>29</v>
      </c>
      <c r="E60" s="1174"/>
      <c r="F60" s="1174"/>
      <c r="G60" s="1174"/>
      <c r="H60" s="1174"/>
      <c r="I60" s="1174"/>
      <c r="J60" s="1175"/>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F/WS3CfGX9Rutxs64gfzrvBVtnkSrDIUpGPFMSMFiLB3dVvHdaFLFp2igy3hrV5Q4JFJkHn+Um13A2irzis2g==" saltValue="r9zhX5jeW8iT7q5wkaIp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575</v>
      </c>
      <c r="J40" s="103" t="s">
        <v>576</v>
      </c>
      <c r="K40" s="103" t="s">
        <v>577</v>
      </c>
      <c r="L40" s="103" t="s">
        <v>578</v>
      </c>
      <c r="M40" s="104" t="s">
        <v>579</v>
      </c>
    </row>
    <row r="41" spans="2:13" ht="27.75" customHeight="1" x14ac:dyDescent="0.2">
      <c r="B41" s="1196" t="s">
        <v>32</v>
      </c>
      <c r="C41" s="1197"/>
      <c r="D41" s="105"/>
      <c r="E41" s="1198" t="s">
        <v>33</v>
      </c>
      <c r="F41" s="1198"/>
      <c r="G41" s="1198"/>
      <c r="H41" s="1199"/>
      <c r="I41" s="355">
        <v>21391</v>
      </c>
      <c r="J41" s="356">
        <v>21373</v>
      </c>
      <c r="K41" s="356">
        <v>23219</v>
      </c>
      <c r="L41" s="356">
        <v>23171</v>
      </c>
      <c r="M41" s="357">
        <v>22826</v>
      </c>
    </row>
    <row r="42" spans="2:13" ht="27.75" customHeight="1" x14ac:dyDescent="0.2">
      <c r="B42" s="1186"/>
      <c r="C42" s="1187"/>
      <c r="D42" s="106"/>
      <c r="E42" s="1190" t="s">
        <v>34</v>
      </c>
      <c r="F42" s="1190"/>
      <c r="G42" s="1190"/>
      <c r="H42" s="1191"/>
      <c r="I42" s="358">
        <v>386</v>
      </c>
      <c r="J42" s="359">
        <v>386</v>
      </c>
      <c r="K42" s="359">
        <v>386</v>
      </c>
      <c r="L42" s="359">
        <v>384</v>
      </c>
      <c r="M42" s="360">
        <v>384</v>
      </c>
    </row>
    <row r="43" spans="2:13" ht="27.75" customHeight="1" x14ac:dyDescent="0.2">
      <c r="B43" s="1186"/>
      <c r="C43" s="1187"/>
      <c r="D43" s="106"/>
      <c r="E43" s="1190" t="s">
        <v>35</v>
      </c>
      <c r="F43" s="1190"/>
      <c r="G43" s="1190"/>
      <c r="H43" s="1191"/>
      <c r="I43" s="358">
        <v>3534</v>
      </c>
      <c r="J43" s="359">
        <v>3292</v>
      </c>
      <c r="K43" s="359">
        <v>3011</v>
      </c>
      <c r="L43" s="359">
        <v>3039</v>
      </c>
      <c r="M43" s="360">
        <v>2906</v>
      </c>
    </row>
    <row r="44" spans="2:13" ht="27.75" customHeight="1" x14ac:dyDescent="0.2">
      <c r="B44" s="1186"/>
      <c r="C44" s="1187"/>
      <c r="D44" s="106"/>
      <c r="E44" s="1190" t="s">
        <v>36</v>
      </c>
      <c r="F44" s="1190"/>
      <c r="G44" s="1190"/>
      <c r="H44" s="1191"/>
      <c r="I44" s="358" t="s">
        <v>534</v>
      </c>
      <c r="J44" s="359" t="s">
        <v>534</v>
      </c>
      <c r="K44" s="359" t="s">
        <v>534</v>
      </c>
      <c r="L44" s="359" t="s">
        <v>534</v>
      </c>
      <c r="M44" s="360" t="s">
        <v>534</v>
      </c>
    </row>
    <row r="45" spans="2:13" ht="27.75" customHeight="1" x14ac:dyDescent="0.2">
      <c r="B45" s="1186"/>
      <c r="C45" s="1187"/>
      <c r="D45" s="106"/>
      <c r="E45" s="1190" t="s">
        <v>37</v>
      </c>
      <c r="F45" s="1190"/>
      <c r="G45" s="1190"/>
      <c r="H45" s="1191"/>
      <c r="I45" s="358">
        <v>1591</v>
      </c>
      <c r="J45" s="359">
        <v>1593</v>
      </c>
      <c r="K45" s="359">
        <v>1562</v>
      </c>
      <c r="L45" s="359">
        <v>1526</v>
      </c>
      <c r="M45" s="360">
        <v>1546</v>
      </c>
    </row>
    <row r="46" spans="2:13" ht="27.75" customHeight="1" x14ac:dyDescent="0.2">
      <c r="B46" s="1186"/>
      <c r="C46" s="1187"/>
      <c r="D46" s="107"/>
      <c r="E46" s="1190" t="s">
        <v>38</v>
      </c>
      <c r="F46" s="1190"/>
      <c r="G46" s="1190"/>
      <c r="H46" s="1191"/>
      <c r="I46" s="358">
        <v>2452</v>
      </c>
      <c r="J46" s="359">
        <v>2451</v>
      </c>
      <c r="K46" s="359">
        <v>2347</v>
      </c>
      <c r="L46" s="359">
        <v>2303</v>
      </c>
      <c r="M46" s="360">
        <v>2299</v>
      </c>
    </row>
    <row r="47" spans="2:13" ht="27.75" customHeight="1" x14ac:dyDescent="0.2">
      <c r="B47" s="1186"/>
      <c r="C47" s="1187"/>
      <c r="D47" s="108"/>
      <c r="E47" s="1200" t="s">
        <v>39</v>
      </c>
      <c r="F47" s="1201"/>
      <c r="G47" s="1201"/>
      <c r="H47" s="1202"/>
      <c r="I47" s="358" t="s">
        <v>534</v>
      </c>
      <c r="J47" s="359" t="s">
        <v>534</v>
      </c>
      <c r="K47" s="359" t="s">
        <v>534</v>
      </c>
      <c r="L47" s="359" t="s">
        <v>534</v>
      </c>
      <c r="M47" s="360" t="s">
        <v>534</v>
      </c>
    </row>
    <row r="48" spans="2:13" ht="27.75" customHeight="1" x14ac:dyDescent="0.2">
      <c r="B48" s="1186"/>
      <c r="C48" s="1187"/>
      <c r="D48" s="106"/>
      <c r="E48" s="1190" t="s">
        <v>40</v>
      </c>
      <c r="F48" s="1190"/>
      <c r="G48" s="1190"/>
      <c r="H48" s="1191"/>
      <c r="I48" s="358" t="s">
        <v>534</v>
      </c>
      <c r="J48" s="359" t="s">
        <v>534</v>
      </c>
      <c r="K48" s="359" t="s">
        <v>534</v>
      </c>
      <c r="L48" s="359" t="s">
        <v>534</v>
      </c>
      <c r="M48" s="360" t="s">
        <v>534</v>
      </c>
    </row>
    <row r="49" spans="2:13" ht="27.75" customHeight="1" x14ac:dyDescent="0.2">
      <c r="B49" s="1188"/>
      <c r="C49" s="1189"/>
      <c r="D49" s="106"/>
      <c r="E49" s="1190" t="s">
        <v>41</v>
      </c>
      <c r="F49" s="1190"/>
      <c r="G49" s="1190"/>
      <c r="H49" s="1191"/>
      <c r="I49" s="358" t="s">
        <v>534</v>
      </c>
      <c r="J49" s="359" t="s">
        <v>534</v>
      </c>
      <c r="K49" s="359" t="s">
        <v>534</v>
      </c>
      <c r="L49" s="359" t="s">
        <v>534</v>
      </c>
      <c r="M49" s="360" t="s">
        <v>534</v>
      </c>
    </row>
    <row r="50" spans="2:13" ht="27.75" customHeight="1" x14ac:dyDescent="0.2">
      <c r="B50" s="1184" t="s">
        <v>42</v>
      </c>
      <c r="C50" s="1185"/>
      <c r="D50" s="109"/>
      <c r="E50" s="1190" t="s">
        <v>43</v>
      </c>
      <c r="F50" s="1190"/>
      <c r="G50" s="1190"/>
      <c r="H50" s="1191"/>
      <c r="I50" s="358">
        <v>3845</v>
      </c>
      <c r="J50" s="359">
        <v>3989</v>
      </c>
      <c r="K50" s="359">
        <v>4115</v>
      </c>
      <c r="L50" s="359">
        <v>4653</v>
      </c>
      <c r="M50" s="360">
        <v>5711</v>
      </c>
    </row>
    <row r="51" spans="2:13" ht="27.75" customHeight="1" x14ac:dyDescent="0.2">
      <c r="B51" s="1186"/>
      <c r="C51" s="1187"/>
      <c r="D51" s="106"/>
      <c r="E51" s="1190" t="s">
        <v>44</v>
      </c>
      <c r="F51" s="1190"/>
      <c r="G51" s="1190"/>
      <c r="H51" s="1191"/>
      <c r="I51" s="358">
        <v>1651</v>
      </c>
      <c r="J51" s="359">
        <v>1593</v>
      </c>
      <c r="K51" s="359">
        <v>1259</v>
      </c>
      <c r="L51" s="359">
        <v>1232</v>
      </c>
      <c r="M51" s="360">
        <v>1221</v>
      </c>
    </row>
    <row r="52" spans="2:13" ht="27.75" customHeight="1" x14ac:dyDescent="0.2">
      <c r="B52" s="1188"/>
      <c r="C52" s="1189"/>
      <c r="D52" s="106"/>
      <c r="E52" s="1190" t="s">
        <v>45</v>
      </c>
      <c r="F52" s="1190"/>
      <c r="G52" s="1190"/>
      <c r="H52" s="1191"/>
      <c r="I52" s="358">
        <v>13194</v>
      </c>
      <c r="J52" s="359">
        <v>13610</v>
      </c>
      <c r="K52" s="359">
        <v>14912</v>
      </c>
      <c r="L52" s="359">
        <v>15068</v>
      </c>
      <c r="M52" s="360">
        <v>14876</v>
      </c>
    </row>
    <row r="53" spans="2:13" ht="27.75" customHeight="1" thickBot="1" x14ac:dyDescent="0.25">
      <c r="B53" s="1192" t="s">
        <v>46</v>
      </c>
      <c r="C53" s="1193"/>
      <c r="D53" s="110"/>
      <c r="E53" s="1194" t="s">
        <v>47</v>
      </c>
      <c r="F53" s="1194"/>
      <c r="G53" s="1194"/>
      <c r="H53" s="1195"/>
      <c r="I53" s="361">
        <v>10665</v>
      </c>
      <c r="J53" s="362">
        <v>9902</v>
      </c>
      <c r="K53" s="362">
        <v>10239</v>
      </c>
      <c r="L53" s="362">
        <v>9470</v>
      </c>
      <c r="M53" s="363">
        <v>8153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Q4233SHu3qOQtDXCpynawepFWknIVmBnO58U2pSp6o+goT+jKnI69/f3vMtq2WGrehX1tEYmkXnrfiTacK7IBw==" saltValue="eNqvWcrzQlfG9FpoXJz5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577</v>
      </c>
      <c r="G54" s="119" t="s">
        <v>578</v>
      </c>
      <c r="H54" s="120" t="s">
        <v>579</v>
      </c>
    </row>
    <row r="55" spans="2:8" ht="52.5" customHeight="1" x14ac:dyDescent="0.2">
      <c r="B55" s="121"/>
      <c r="C55" s="1211" t="s">
        <v>50</v>
      </c>
      <c r="D55" s="1211"/>
      <c r="E55" s="1212"/>
      <c r="F55" s="122">
        <v>872</v>
      </c>
      <c r="G55" s="122">
        <v>880</v>
      </c>
      <c r="H55" s="123">
        <v>1082</v>
      </c>
    </row>
    <row r="56" spans="2:8" ht="52.5" customHeight="1" x14ac:dyDescent="0.2">
      <c r="B56" s="124"/>
      <c r="C56" s="1213" t="s">
        <v>51</v>
      </c>
      <c r="D56" s="1213"/>
      <c r="E56" s="1214"/>
      <c r="F56" s="125">
        <v>659</v>
      </c>
      <c r="G56" s="125">
        <v>659</v>
      </c>
      <c r="H56" s="126">
        <v>660</v>
      </c>
    </row>
    <row r="57" spans="2:8" ht="53.25" customHeight="1" x14ac:dyDescent="0.2">
      <c r="B57" s="124"/>
      <c r="C57" s="1215" t="s">
        <v>52</v>
      </c>
      <c r="D57" s="1215"/>
      <c r="E57" s="1216"/>
      <c r="F57" s="127">
        <v>3199</v>
      </c>
      <c r="G57" s="127">
        <v>3425</v>
      </c>
      <c r="H57" s="128">
        <v>4327</v>
      </c>
    </row>
    <row r="58" spans="2:8" ht="45.75" customHeight="1" x14ac:dyDescent="0.2">
      <c r="B58" s="129"/>
      <c r="C58" s="1203" t="s">
        <v>612</v>
      </c>
      <c r="D58" s="1204"/>
      <c r="E58" s="1205"/>
      <c r="F58" s="130">
        <v>1131</v>
      </c>
      <c r="G58" s="130">
        <v>1744</v>
      </c>
      <c r="H58" s="131">
        <v>2604</v>
      </c>
    </row>
    <row r="59" spans="2:8" ht="45.75" customHeight="1" x14ac:dyDescent="0.2">
      <c r="B59" s="129"/>
      <c r="C59" s="1203" t="s">
        <v>614</v>
      </c>
      <c r="D59" s="1204"/>
      <c r="E59" s="1205"/>
      <c r="F59" s="130">
        <v>703</v>
      </c>
      <c r="G59" s="130">
        <v>387</v>
      </c>
      <c r="H59" s="131">
        <v>441</v>
      </c>
    </row>
    <row r="60" spans="2:8" ht="45.75" customHeight="1" x14ac:dyDescent="0.2">
      <c r="B60" s="129"/>
      <c r="C60" s="1203" t="s">
        <v>613</v>
      </c>
      <c r="D60" s="1204"/>
      <c r="E60" s="1205"/>
      <c r="F60" s="130">
        <v>567</v>
      </c>
      <c r="G60" s="130">
        <v>510</v>
      </c>
      <c r="H60" s="131">
        <v>418</v>
      </c>
    </row>
    <row r="61" spans="2:8" ht="45.75" customHeight="1" x14ac:dyDescent="0.2">
      <c r="B61" s="129"/>
      <c r="C61" s="1203" t="s">
        <v>615</v>
      </c>
      <c r="D61" s="1204"/>
      <c r="E61" s="1205"/>
      <c r="F61" s="130">
        <v>131</v>
      </c>
      <c r="G61" s="130">
        <v>116</v>
      </c>
      <c r="H61" s="131">
        <v>227</v>
      </c>
    </row>
    <row r="62" spans="2:8" ht="45.75" customHeight="1" thickBot="1" x14ac:dyDescent="0.25">
      <c r="B62" s="132"/>
      <c r="C62" s="1206" t="s">
        <v>616</v>
      </c>
      <c r="D62" s="1207"/>
      <c r="E62" s="1208"/>
      <c r="F62" s="133">
        <v>254</v>
      </c>
      <c r="G62" s="133">
        <v>233</v>
      </c>
      <c r="H62" s="134">
        <v>214</v>
      </c>
    </row>
    <row r="63" spans="2:8" ht="52.5" customHeight="1" thickBot="1" x14ac:dyDescent="0.25">
      <c r="B63" s="135"/>
      <c r="C63" s="1209" t="s">
        <v>53</v>
      </c>
      <c r="D63" s="1209"/>
      <c r="E63" s="1210"/>
      <c r="F63" s="136">
        <v>4731</v>
      </c>
      <c r="G63" s="136">
        <v>4964</v>
      </c>
      <c r="H63" s="137">
        <v>6069</v>
      </c>
    </row>
    <row r="64" spans="2:8" ht="13.2" x14ac:dyDescent="0.2"/>
  </sheetData>
  <sheetProtection algorithmName="SHA-512" hashValue="sF2UJ53cZ0Iy3a1fpS6Zl16br8ccc3I9IDMi20P1lVxtk3Yd+ZoHWp6bHV++iq2I3fW+dF8C8RdUt03fx1sTSQ==" saltValue="GgCGR+HA0OfvqeYM4Moh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572</v>
      </c>
      <c r="G2" s="151"/>
      <c r="H2" s="152"/>
    </row>
    <row r="3" spans="1:8" x14ac:dyDescent="0.2">
      <c r="A3" s="148" t="s">
        <v>565</v>
      </c>
      <c r="B3" s="153"/>
      <c r="C3" s="154"/>
      <c r="D3" s="155">
        <v>94041</v>
      </c>
      <c r="E3" s="156"/>
      <c r="F3" s="157">
        <v>69729</v>
      </c>
      <c r="G3" s="158"/>
      <c r="H3" s="159"/>
    </row>
    <row r="4" spans="1:8" x14ac:dyDescent="0.2">
      <c r="A4" s="160"/>
      <c r="B4" s="161"/>
      <c r="C4" s="162"/>
      <c r="D4" s="163">
        <v>89061</v>
      </c>
      <c r="E4" s="164"/>
      <c r="F4" s="165">
        <v>38908</v>
      </c>
      <c r="G4" s="166"/>
      <c r="H4" s="167"/>
    </row>
    <row r="5" spans="1:8" x14ac:dyDescent="0.2">
      <c r="A5" s="148" t="s">
        <v>567</v>
      </c>
      <c r="B5" s="153"/>
      <c r="C5" s="154"/>
      <c r="D5" s="155">
        <v>77754</v>
      </c>
      <c r="E5" s="156"/>
      <c r="F5" s="157">
        <v>74581</v>
      </c>
      <c r="G5" s="158"/>
      <c r="H5" s="159"/>
    </row>
    <row r="6" spans="1:8" x14ac:dyDescent="0.2">
      <c r="A6" s="160"/>
      <c r="B6" s="161"/>
      <c r="C6" s="162"/>
      <c r="D6" s="163">
        <v>64286</v>
      </c>
      <c r="E6" s="164"/>
      <c r="F6" s="165">
        <v>41563</v>
      </c>
      <c r="G6" s="166"/>
      <c r="H6" s="167"/>
    </row>
    <row r="7" spans="1:8" x14ac:dyDescent="0.2">
      <c r="A7" s="148" t="s">
        <v>568</v>
      </c>
      <c r="B7" s="153"/>
      <c r="C7" s="154"/>
      <c r="D7" s="155">
        <v>184916</v>
      </c>
      <c r="E7" s="156"/>
      <c r="F7" s="157">
        <v>76347</v>
      </c>
      <c r="G7" s="158"/>
      <c r="H7" s="159"/>
    </row>
    <row r="8" spans="1:8" x14ac:dyDescent="0.2">
      <c r="A8" s="160"/>
      <c r="B8" s="161"/>
      <c r="C8" s="162"/>
      <c r="D8" s="163">
        <v>123695</v>
      </c>
      <c r="E8" s="164"/>
      <c r="F8" s="165">
        <v>41762</v>
      </c>
      <c r="G8" s="166"/>
      <c r="H8" s="167"/>
    </row>
    <row r="9" spans="1:8" x14ac:dyDescent="0.2">
      <c r="A9" s="148" t="s">
        <v>569</v>
      </c>
      <c r="B9" s="153"/>
      <c r="C9" s="154"/>
      <c r="D9" s="155">
        <v>115955</v>
      </c>
      <c r="E9" s="156"/>
      <c r="F9" s="157">
        <v>69604</v>
      </c>
      <c r="G9" s="158"/>
      <c r="H9" s="159"/>
    </row>
    <row r="10" spans="1:8" x14ac:dyDescent="0.2">
      <c r="A10" s="160"/>
      <c r="B10" s="161"/>
      <c r="C10" s="162"/>
      <c r="D10" s="163">
        <v>66746</v>
      </c>
      <c r="E10" s="164"/>
      <c r="F10" s="165">
        <v>36247</v>
      </c>
      <c r="G10" s="166"/>
      <c r="H10" s="167"/>
    </row>
    <row r="11" spans="1:8" x14ac:dyDescent="0.2">
      <c r="A11" s="148" t="s">
        <v>570</v>
      </c>
      <c r="B11" s="153"/>
      <c r="C11" s="154"/>
      <c r="D11" s="155">
        <v>113397</v>
      </c>
      <c r="E11" s="156"/>
      <c r="F11" s="157">
        <v>68410</v>
      </c>
      <c r="G11" s="158"/>
      <c r="H11" s="159"/>
    </row>
    <row r="12" spans="1:8" x14ac:dyDescent="0.2">
      <c r="A12" s="160"/>
      <c r="B12" s="161"/>
      <c r="C12" s="168"/>
      <c r="D12" s="163">
        <v>34380</v>
      </c>
      <c r="E12" s="164"/>
      <c r="F12" s="165">
        <v>35086</v>
      </c>
      <c r="G12" s="166"/>
      <c r="H12" s="167"/>
    </row>
    <row r="13" spans="1:8" x14ac:dyDescent="0.2">
      <c r="A13" s="148"/>
      <c r="B13" s="153"/>
      <c r="C13" s="169"/>
      <c r="D13" s="170">
        <v>117213</v>
      </c>
      <c r="E13" s="171"/>
      <c r="F13" s="172">
        <v>71734</v>
      </c>
      <c r="G13" s="173"/>
      <c r="H13" s="159"/>
    </row>
    <row r="14" spans="1:8" x14ac:dyDescent="0.2">
      <c r="A14" s="160"/>
      <c r="B14" s="161"/>
      <c r="C14" s="162"/>
      <c r="D14" s="163">
        <v>75634</v>
      </c>
      <c r="E14" s="164"/>
      <c r="F14" s="165">
        <v>38713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0.5</v>
      </c>
      <c r="C19" s="174">
        <f>ROUND(VALUE(SUBSTITUTE(実質収支比率等に係る経年分析!G$48,"▲","-")),2)</f>
        <v>1.7</v>
      </c>
      <c r="D19" s="174">
        <f>ROUND(VALUE(SUBSTITUTE(実質収支比率等に係る経年分析!H$48,"▲","-")),2)</f>
        <v>0.44</v>
      </c>
      <c r="E19" s="174">
        <f>ROUND(VALUE(SUBSTITUTE(実質収支比率等に係る経年分析!I$48,"▲","-")),2)</f>
        <v>5.24</v>
      </c>
      <c r="F19" s="174">
        <f>ROUND(VALUE(SUBSTITUTE(実質収支比率等に係る経年分析!J$48,"▲","-")),2)</f>
        <v>1.54</v>
      </c>
    </row>
    <row r="20" spans="1:11" x14ac:dyDescent="0.2">
      <c r="A20" s="174" t="s">
        <v>57</v>
      </c>
      <c r="B20" s="174">
        <f>ROUND(VALUE(SUBSTITUTE(実質収支比率等に係る経年分析!F$47,"▲","-")),2)</f>
        <v>10.46</v>
      </c>
      <c r="C20" s="174">
        <f>ROUND(VALUE(SUBSTITUTE(実質収支比率等に係る経年分析!G$47,"▲","-")),2)</f>
        <v>10.65</v>
      </c>
      <c r="D20" s="174">
        <f>ROUND(VALUE(SUBSTITUTE(実質収支比率等に係る経年分析!H$47,"▲","-")),2)</f>
        <v>11.43</v>
      </c>
      <c r="E20" s="174">
        <f>ROUND(VALUE(SUBSTITUTE(実質収支比率等に係る経年分析!I$47,"▲","-")),2)</f>
        <v>10.98</v>
      </c>
      <c r="F20" s="174">
        <f>ROUND(VALUE(SUBSTITUTE(実質収支比率等に係る経年分析!J$47,"▲","-")),2)</f>
        <v>14.05</v>
      </c>
    </row>
    <row r="21" spans="1:11" x14ac:dyDescent="0.2">
      <c r="A21" s="174" t="s">
        <v>58</v>
      </c>
      <c r="B21" s="174">
        <f>IF(ISNUMBER(VALUE(SUBSTITUTE(実質収支比率等に係る経年分析!F$49,"▲","-"))),ROUND(VALUE(SUBSTITUTE(実質収支比率等に係る経年分析!F$49,"▲","-")),2),NA())</f>
        <v>-2.0699999999999998</v>
      </c>
      <c r="C21" s="174">
        <f>IF(ISNUMBER(VALUE(SUBSTITUTE(実質収支比率等に係る経年分析!G$49,"▲","-"))),ROUND(VALUE(SUBSTITUTE(実質収支比率等に係る経年分析!G$49,"▲","-")),2),NA())</f>
        <v>1.23</v>
      </c>
      <c r="D21" s="174">
        <f>IF(ISNUMBER(VALUE(SUBSTITUTE(実質収支比率等に係る経年分析!H$49,"▲","-"))),ROUND(VALUE(SUBSTITUTE(実質収支比率等に係る経年分析!H$49,"▲","-")),2),NA())</f>
        <v>-1.17</v>
      </c>
      <c r="E21" s="174">
        <f>IF(ISNUMBER(VALUE(SUBSTITUTE(実質収支比率等に係る経年分析!I$49,"▲","-"))),ROUND(VALUE(SUBSTITUTE(実質収支比率等に係る経年分析!I$49,"▲","-")),2),NA())</f>
        <v>4.84</v>
      </c>
      <c r="F21" s="174">
        <f>IF(ISNUMBER(VALUE(SUBSTITUTE(実質収支比率等に係る経年分析!J$49,"▲","-"))),ROUND(VALUE(SUBSTITUTE(実質収支比率等に係る経年分析!J$49,"▲","-")),2),NA())</f>
        <v>-3.87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0.25</v>
      </c>
    </row>
    <row r="31" spans="1:11" x14ac:dyDescent="0.2">
      <c r="A31" s="175" t="str">
        <f>IF(連結実質赤字比率に係る赤字・黒字の構成分析!C$39="",NA(),連結実質赤字比率に係る赤字・黒字の構成分析!C$39)</f>
        <v>港湾施設管理受託特別会計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0.33</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0.57999999999999996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2">
      <c r="A34" s="175" t="str">
        <f>IF(連結実質赤字比率に係る赤字・黒字の構成分析!C$36="",NA(),連結実質赤字比率に係る赤字・黒字の構成分析!C$36)</f>
        <v>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6.47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6.37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11.79</v>
      </c>
    </row>
    <row r="36" spans="1:16" x14ac:dyDescent="0.2">
      <c r="A36" s="175" t="str">
        <f>IF(連結実質赤字比率に係る赤字・黒字の構成分析!C$34="",NA(),連結実質赤字比率に係る赤字・黒字の構成分析!C$34)</f>
        <v>公共下水道事業会計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8.4600000000000009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12.76</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1307</v>
      </c>
      <c r="E42" s="176"/>
      <c r="F42" s="176"/>
      <c r="G42" s="176">
        <f>'実質公債費比率（分子）の構造'!L$52</f>
        <v>1221</v>
      </c>
      <c r="H42" s="176"/>
      <c r="I42" s="176"/>
      <c r="J42" s="176">
        <f>'実質公債費比率（分子）の構造'!M$52</f>
        <v>1153</v>
      </c>
      <c r="K42" s="176"/>
      <c r="L42" s="176"/>
      <c r="M42" s="176">
        <f>'実質公債費比率（分子）の構造'!N$52</f>
        <v>1222</v>
      </c>
      <c r="N42" s="176"/>
      <c r="O42" s="176"/>
      <c r="P42" s="176">
        <f>'実質公債費比率（分子）の構造'!O$52</f>
        <v>1183</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370</v>
      </c>
      <c r="C46" s="176"/>
      <c r="D46" s="176"/>
      <c r="E46" s="176">
        <f>'実質公債費比率（分子）の構造'!L$48</f>
        <v>349</v>
      </c>
      <c r="F46" s="176"/>
      <c r="G46" s="176"/>
      <c r="H46" s="176">
        <f>'実質公債費比率（分子）の構造'!M$48</f>
        <v>316</v>
      </c>
      <c r="I46" s="176"/>
      <c r="J46" s="176"/>
      <c r="K46" s="176">
        <f>'実質公債費比率（分子）の構造'!N$48</f>
        <v>307</v>
      </c>
      <c r="L46" s="176"/>
      <c r="M46" s="176"/>
      <c r="N46" s="176">
        <f>'実質公債費比率（分子）の構造'!O$48</f>
        <v>288</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1926</v>
      </c>
      <c r="C49" s="176"/>
      <c r="D49" s="176"/>
      <c r="E49" s="176">
        <f>'実質公債費比率（分子）の構造'!L$45</f>
        <v>1826</v>
      </c>
      <c r="F49" s="176"/>
      <c r="G49" s="176"/>
      <c r="H49" s="176">
        <f>'実質公債費比率（分子）の構造'!M$45</f>
        <v>1760</v>
      </c>
      <c r="I49" s="176"/>
      <c r="J49" s="176"/>
      <c r="K49" s="176">
        <f>'実質公債費比率（分子）の構造'!N$45</f>
        <v>1755</v>
      </c>
      <c r="L49" s="176"/>
      <c r="M49" s="176"/>
      <c r="N49" s="176">
        <f>'実質公債費比率（分子）の構造'!O$45</f>
        <v>1847</v>
      </c>
      <c r="O49" s="176"/>
      <c r="P49" s="176"/>
    </row>
    <row r="50" spans="1:16" x14ac:dyDescent="0.2">
      <c r="A50" s="176" t="s">
        <v>73</v>
      </c>
      <c r="B50" s="176" t="e">
        <f>NA()</f>
        <v>#N/A</v>
      </c>
      <c r="C50" s="176">
        <f>IF(ISNUMBER('実質公債費比率（分子）の構造'!K$53),'実質公債費比率（分子）の構造'!K$53,NA())</f>
        <v>989</v>
      </c>
      <c r="D50" s="176" t="e">
        <f>NA()</f>
        <v>#N/A</v>
      </c>
      <c r="E50" s="176" t="e">
        <f>NA()</f>
        <v>#N/A</v>
      </c>
      <c r="F50" s="176">
        <f>IF(ISNUMBER('実質公債費比率（分子）の構造'!L$53),'実質公債費比率（分子）の構造'!L$53,NA())</f>
        <v>954</v>
      </c>
      <c r="G50" s="176" t="e">
        <f>NA()</f>
        <v>#N/A</v>
      </c>
      <c r="H50" s="176" t="e">
        <f>NA()</f>
        <v>#N/A</v>
      </c>
      <c r="I50" s="176">
        <f>IF(ISNUMBER('実質公債費比率（分子）の構造'!M$53),'実質公債費比率（分子）の構造'!M$53,NA())</f>
        <v>923</v>
      </c>
      <c r="J50" s="176" t="e">
        <f>NA()</f>
        <v>#N/A</v>
      </c>
      <c r="K50" s="176" t="e">
        <f>NA()</f>
        <v>#N/A</v>
      </c>
      <c r="L50" s="176">
        <f>IF(ISNUMBER('実質公債費比率（分子）の構造'!N$53),'実質公債費比率（分子）の構造'!N$53,NA())</f>
        <v>840</v>
      </c>
      <c r="M50" s="176" t="e">
        <f>NA()</f>
        <v>#N/A</v>
      </c>
      <c r="N50" s="176" t="e">
        <f>NA()</f>
        <v>#N/A</v>
      </c>
      <c r="O50" s="176">
        <f>IF(ISNUMBER('実質公債費比率（分子）の構造'!O$53),'実質公債費比率（分子）の構造'!O$53,NA())</f>
        <v>952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13194</v>
      </c>
      <c r="E56" s="175"/>
      <c r="F56" s="175"/>
      <c r="G56" s="175">
        <f>'将来負担比率（分子）の構造'!J$52</f>
        <v>13610</v>
      </c>
      <c r="H56" s="175"/>
      <c r="I56" s="175"/>
      <c r="J56" s="175">
        <f>'将来負担比率（分子）の構造'!K$52</f>
        <v>14912</v>
      </c>
      <c r="K56" s="175"/>
      <c r="L56" s="175"/>
      <c r="M56" s="175">
        <f>'将来負担比率（分子）の構造'!L$52</f>
        <v>15068</v>
      </c>
      <c r="N56" s="175"/>
      <c r="O56" s="175"/>
      <c r="P56" s="175">
        <f>'将来負担比率（分子）の構造'!M$52</f>
        <v>14876</v>
      </c>
    </row>
    <row r="57" spans="1:16" x14ac:dyDescent="0.2">
      <c r="A57" s="175" t="s">
        <v>44</v>
      </c>
      <c r="B57" s="175"/>
      <c r="C57" s="175"/>
      <c r="D57" s="175">
        <f>'将来負担比率（分子）の構造'!I$51</f>
        <v>1651</v>
      </c>
      <c r="E57" s="175"/>
      <c r="F57" s="175"/>
      <c r="G57" s="175">
        <f>'将来負担比率（分子）の構造'!J$51</f>
        <v>1593</v>
      </c>
      <c r="H57" s="175"/>
      <c r="I57" s="175"/>
      <c r="J57" s="175">
        <f>'将来負担比率（分子）の構造'!K$51</f>
        <v>1259</v>
      </c>
      <c r="K57" s="175"/>
      <c r="L57" s="175"/>
      <c r="M57" s="175">
        <f>'将来負担比率（分子）の構造'!L$51</f>
        <v>1232</v>
      </c>
      <c r="N57" s="175"/>
      <c r="O57" s="175"/>
      <c r="P57" s="175">
        <f>'将来負担比率（分子）の構造'!M$51</f>
        <v>1221</v>
      </c>
    </row>
    <row r="58" spans="1:16" x14ac:dyDescent="0.2">
      <c r="A58" s="175" t="s">
        <v>43</v>
      </c>
      <c r="B58" s="175"/>
      <c r="C58" s="175"/>
      <c r="D58" s="175">
        <f>'将来負担比率（分子）の構造'!I$50</f>
        <v>3845</v>
      </c>
      <c r="E58" s="175"/>
      <c r="F58" s="175"/>
      <c r="G58" s="175">
        <f>'将来負担比率（分子）の構造'!J$50</f>
        <v>3989</v>
      </c>
      <c r="H58" s="175"/>
      <c r="I58" s="175"/>
      <c r="J58" s="175">
        <f>'将来負担比率（分子）の構造'!K$50</f>
        <v>4115</v>
      </c>
      <c r="K58" s="175"/>
      <c r="L58" s="175"/>
      <c r="M58" s="175">
        <f>'将来負担比率（分子）の構造'!L$50</f>
        <v>4653</v>
      </c>
      <c r="N58" s="175"/>
      <c r="O58" s="175"/>
      <c r="P58" s="175">
        <f>'将来負担比率（分子）の構造'!M$50</f>
        <v>5711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2452</v>
      </c>
      <c r="C61" s="175"/>
      <c r="D61" s="175"/>
      <c r="E61" s="175">
        <f>'将来負担比率（分子）の構造'!J$46</f>
        <v>2451</v>
      </c>
      <c r="F61" s="175"/>
      <c r="G61" s="175"/>
      <c r="H61" s="175">
        <f>'将来負担比率（分子）の構造'!K$46</f>
        <v>2347</v>
      </c>
      <c r="I61" s="175"/>
      <c r="J61" s="175"/>
      <c r="K61" s="175">
        <f>'将来負担比率（分子）の構造'!L$46</f>
        <v>2303</v>
      </c>
      <c r="L61" s="175"/>
      <c r="M61" s="175"/>
      <c r="N61" s="175">
        <f>'将来負担比率（分子）の構造'!M$46</f>
        <v>2299</v>
      </c>
      <c r="O61" s="175"/>
      <c r="P61" s="175"/>
    </row>
    <row r="62" spans="1:16" x14ac:dyDescent="0.2">
      <c r="A62" s="175" t="s">
        <v>37</v>
      </c>
      <c r="B62" s="175">
        <f>'将来負担比率（分子）の構造'!I$45</f>
        <v>1591</v>
      </c>
      <c r="C62" s="175"/>
      <c r="D62" s="175"/>
      <c r="E62" s="175">
        <f>'将来負担比率（分子）の構造'!J$45</f>
        <v>1593</v>
      </c>
      <c r="F62" s="175"/>
      <c r="G62" s="175"/>
      <c r="H62" s="175">
        <f>'将来負担比率（分子）の構造'!K$45</f>
        <v>1562</v>
      </c>
      <c r="I62" s="175"/>
      <c r="J62" s="175"/>
      <c r="K62" s="175">
        <f>'将来負担比率（分子）の構造'!L$45</f>
        <v>1526</v>
      </c>
      <c r="L62" s="175"/>
      <c r="M62" s="175"/>
      <c r="N62" s="175">
        <f>'将来負担比率（分子）の構造'!M$45</f>
        <v>1546</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3534</v>
      </c>
      <c r="C64" s="175"/>
      <c r="D64" s="175"/>
      <c r="E64" s="175">
        <f>'将来負担比率（分子）の構造'!J$43</f>
        <v>3292</v>
      </c>
      <c r="F64" s="175"/>
      <c r="G64" s="175"/>
      <c r="H64" s="175">
        <f>'将来負担比率（分子）の構造'!K$43</f>
        <v>3011</v>
      </c>
      <c r="I64" s="175"/>
      <c r="J64" s="175"/>
      <c r="K64" s="175">
        <f>'将来負担比率（分子）の構造'!L$43</f>
        <v>3039</v>
      </c>
      <c r="L64" s="175"/>
      <c r="M64" s="175"/>
      <c r="N64" s="175">
        <f>'将来負担比率（分子）の構造'!M$43</f>
        <v>2906</v>
      </c>
      <c r="O64" s="175"/>
      <c r="P64" s="175"/>
    </row>
    <row r="65" spans="1:16" x14ac:dyDescent="0.2">
      <c r="A65" s="175" t="s">
        <v>34</v>
      </c>
      <c r="B65" s="175">
        <f>'将来負担比率（分子）の構造'!I$42</f>
        <v>386</v>
      </c>
      <c r="C65" s="175"/>
      <c r="D65" s="175"/>
      <c r="E65" s="175">
        <f>'将来負担比率（分子）の構造'!J$42</f>
        <v>386</v>
      </c>
      <c r="F65" s="175"/>
      <c r="G65" s="175"/>
      <c r="H65" s="175">
        <f>'将来負担比率（分子）の構造'!K$42</f>
        <v>386</v>
      </c>
      <c r="I65" s="175"/>
      <c r="J65" s="175"/>
      <c r="K65" s="175">
        <f>'将来負担比率（分子）の構造'!L$42</f>
        <v>384</v>
      </c>
      <c r="L65" s="175"/>
      <c r="M65" s="175"/>
      <c r="N65" s="175">
        <f>'将来負担比率（分子）の構造'!M$42</f>
        <v>384</v>
      </c>
      <c r="O65" s="175"/>
      <c r="P65" s="175"/>
    </row>
    <row r="66" spans="1:16" x14ac:dyDescent="0.2">
      <c r="A66" s="175" t="s">
        <v>33</v>
      </c>
      <c r="B66" s="175">
        <f>'将来負担比率（分子）の構造'!I$41</f>
        <v>21391</v>
      </c>
      <c r="C66" s="175"/>
      <c r="D66" s="175"/>
      <c r="E66" s="175">
        <f>'将来負担比率（分子）の構造'!J$41</f>
        <v>21373</v>
      </c>
      <c r="F66" s="175"/>
      <c r="G66" s="175"/>
      <c r="H66" s="175">
        <f>'将来負担比率（分子）の構造'!K$41</f>
        <v>23219</v>
      </c>
      <c r="I66" s="175"/>
      <c r="J66" s="175"/>
      <c r="K66" s="175">
        <f>'将来負担比率（分子）の構造'!L$41</f>
        <v>23171</v>
      </c>
      <c r="L66" s="175"/>
      <c r="M66" s="175"/>
      <c r="N66" s="175">
        <f>'将来負担比率（分子）の構造'!M$41</f>
        <v>22826</v>
      </c>
      <c r="O66" s="175"/>
      <c r="P66" s="175"/>
    </row>
    <row r="67" spans="1:16" x14ac:dyDescent="0.2">
      <c r="A67" s="175" t="s">
        <v>77</v>
      </c>
      <c r="B67" s="175" t="e">
        <f>NA()</f>
        <v>#N/A</v>
      </c>
      <c r="C67" s="175">
        <f>IF(ISNUMBER('将来負担比率（分子）の構造'!I$53), IF('将来負担比率（分子）の構造'!I$53 &lt; 0, 0, '将来負担比率（分子）の構造'!I$53), NA())</f>
        <v>10665</v>
      </c>
      <c r="D67" s="175" t="e">
        <f>NA()</f>
        <v>#N/A</v>
      </c>
      <c r="E67" s="175" t="e">
        <f>NA()</f>
        <v>#N/A</v>
      </c>
      <c r="F67" s="175">
        <f>IF(ISNUMBER('将来負担比率（分子）の構造'!J$53), IF('将来負担比率（分子）の構造'!J$53 &lt; 0, 0, '将来負担比率（分子）の構造'!J$53), NA())</f>
        <v>9902</v>
      </c>
      <c r="G67" s="175" t="e">
        <f>NA()</f>
        <v>#N/A</v>
      </c>
      <c r="H67" s="175" t="e">
        <f>NA()</f>
        <v>#N/A</v>
      </c>
      <c r="I67" s="175">
        <f>IF(ISNUMBER('将来負担比率（分子）の構造'!K$53), IF('将来負担比率（分子）の構造'!K$53 &lt; 0, 0, '将来負担比率（分子）の構造'!K$53), NA())</f>
        <v>10239</v>
      </c>
      <c r="J67" s="175" t="e">
        <f>NA()</f>
        <v>#N/A</v>
      </c>
      <c r="K67" s="175" t="e">
        <f>NA()</f>
        <v>#N/A</v>
      </c>
      <c r="L67" s="175">
        <f>IF(ISNUMBER('将来負担比率（分子）の構造'!L$53), IF('将来負担比率（分子）の構造'!L$53 &lt; 0, 0, '将来負担比率（分子）の構造'!L$53), NA())</f>
        <v>9470</v>
      </c>
      <c r="M67" s="175" t="e">
        <f>NA()</f>
        <v>#N/A</v>
      </c>
      <c r="N67" s="175" t="e">
        <f>NA()</f>
        <v>#N/A</v>
      </c>
      <c r="O67" s="175">
        <f>IF(ISNUMBER('将来負担比率（分子）の構造'!M$53), IF('将来負担比率（分子）の構造'!M$53 &lt; 0, 0, '将来負担比率（分子）の構造'!M$53), NA())</f>
        <v>8153</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872</v>
      </c>
      <c r="C72" s="179">
        <f>基金残高に係る経年分析!G55</f>
        <v>880</v>
      </c>
      <c r="D72" s="179">
        <f>基金残高に係る経年分析!H55</f>
        <v>1082</v>
      </c>
    </row>
    <row r="73" spans="1:16" x14ac:dyDescent="0.2">
      <c r="A73" s="178" t="s">
        <v>80</v>
      </c>
      <c r="B73" s="179">
        <f>基金残高に係る経年分析!F56</f>
        <v>659</v>
      </c>
      <c r="C73" s="179">
        <f>基金残高に係る経年分析!G56</f>
        <v>659</v>
      </c>
      <c r="D73" s="179">
        <f>基金残高に係る経年分析!H56</f>
        <v>660</v>
      </c>
    </row>
    <row r="74" spans="1:16" x14ac:dyDescent="0.2">
      <c r="A74" s="178" t="s">
        <v>81</v>
      </c>
      <c r="B74" s="179">
        <f>基金残高に係る経年分析!F57</f>
        <v>3199</v>
      </c>
      <c r="C74" s="179">
        <f>基金残高に係る経年分析!G57</f>
        <v>3425</v>
      </c>
      <c r="D74" s="179">
        <f>基金残高に係る経年分析!H57</f>
        <v>4327</v>
      </c>
    </row>
  </sheetData>
  <sheetProtection algorithmName="SHA-512" hashValue="AWITwXcp77lwjHC3my7IGeykeSv6/Q4t5dzeTmod8BqD8DvebpcIfUKmVoa4Hlx5h9RD+uusNAjVyeJsr9/YNA==" saltValue="Yneh0HrvSWAGhU0hdgvyE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000860 西尾 聡一郎</cp:lastModifiedBy>
  <cp:lastPrinted>2024-03-18T03:53:48Z</cp:lastPrinted>
  <dcterms:created xsi:type="dcterms:W3CDTF">2024-02-05T02:52:30Z</dcterms:created>
  <dcterms:modified xsi:type="dcterms:W3CDTF">2024-03-26T04:30:07Z</dcterms:modified>
  <cp:category/>
</cp:coreProperties>
</file>