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Otkfs01\大竹市役所\総務部\企画財政課\財政係\99_その他\親玉バックアップ\県等回答\財政情報開示（財政状況資料集）\R4決算\HP用\01_追加前\"/>
    </mc:Choice>
  </mc:AlternateContent>
  <xr:revisionPtr revIDLastSave="0" documentId="13_ncr:1_{D512C819-AC0B-42AC-B16A-DBDB268E7B5A}" xr6:coauthVersionLast="47" xr6:coauthVersionMax="47" xr10:uidLastSave="{00000000-0000-0000-0000-000000000000}"/>
  <bookViews>
    <workbookView xWindow="-19200" yWindow="1020" windowWidth="18720" windowHeight="1450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36" i="10"/>
  <c r="BW34" i="10"/>
  <c r="BW35" i="10" s="1"/>
  <c r="BW36" i="10" s="1"/>
  <c r="BW37" i="10" s="1"/>
  <c r="C34" i="10"/>
  <c r="CO34" i="10" l="1"/>
  <c r="CO35" i="10" s="1"/>
  <c r="CO36"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<sst xmlns="http://schemas.openxmlformats.org/spreadsheetml/2006/main" count="1073" uniqueCount="617">
  <si>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</si>
  <si>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</si>
  <si>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</si>
  <si>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</si>
  <si>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</si>
  <si>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</si>
  <si>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</si>
  <si>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</si>
  <si>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</si>
  <si>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</si>
  <si>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</si>
  <si>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</si>
  <si>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</si>
  <si>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</si>
  <si>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</si>
  <si>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</si>
  <si>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</si>
  <si>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</si>
  <si>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</si>
  <si>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</si>
  <si>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</si>
  <si>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</si>
  <si>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</si>
  <si>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</si>
  <si>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</si>
  <si>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</si>
  <si>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</si>
  <si>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</si>
  <si>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</si>
  <si>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</si>
  <si>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</si>
  <si>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</si>
  <si>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</si>
  <si>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</si>
  <si>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</si>
  <si>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</si>
  <si>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</si>
  <si>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</si>
  <si>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</si>
  <si>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</si>
  <si>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</si>
  <si>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</si>
  <si>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</si>
  <si>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</si>
  <si>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</si>
  <si>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</si>
  <si>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</si>
  <si>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</si>
  <si>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</si>
  <si>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</si>
  <si>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</si>
  <si>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</si>
  <si>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</si>
  <si>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</si>
  <si>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</si>
  <si>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</si>
  <si>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</si>
  <si>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</si>
  <si>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</si>
  <si>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</si>
  <si>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</si>
  <si>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</si>
  <si>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</si>
  <si>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</si>
  <si>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</si>
  <si>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</si>
  <si>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</si>
  <si>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</si>
  <si>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</si>
  <si>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</si>
  <si>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</si>
  <si>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</si>
  <si>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</si>
  <si>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</si>
  <si>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</si>
  <si>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</si>
  <si>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</si>
  <si>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</si>
  <si>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</si>
  <si>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</si>
  <si>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</si>
  <si>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</si>
  <si>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</si>
  <si>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</si>
  <si>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</si>
  <si>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</si>
  <si>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</si>
  <si>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</si>
  <si>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</si>
  <si>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</si>
  <si>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</si>
  <si>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</si>
  <si>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</si>
  <si>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</si>
  <si>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</si>
  <si>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</si>
  <si>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</si>
  <si>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</si>
  <si>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</si>
  <si>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</si>
  <si>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</si>
  <si>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</si>
  <si>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</si>
  <si>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</si>
  <si>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</si>
  <si>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</si>
  <si>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</si>
  <si>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</si>
  <si>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</si>
  <si>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</si>
  <si>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</si>
  <si>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</si>
  <si>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</si>
  <si>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</si>
  <si>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</si>
  <si>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</si>
  <si>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</si>
  <si>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</si>
  <si>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</si>
  <si>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</si>
  <si>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</si>
  <si>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</si>
  <si>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</si>
  <si>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</si>
  <si>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</si>
  <si>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</si>
  <si>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</si>
  <si>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</si>
  <si>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</si>
  <si>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</si>
  <si>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</si>
  <si>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</si>
  <si>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</si>
  <si>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</si>
  <si>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</si>
  <si>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</si>
  <si>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</si>
  <si>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</si>
  <si>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</si>
  <si>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</si>
  <si>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</si>
  <si>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</si>
  <si>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</si>
  <si>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</si>
  <si>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</si>
  <si>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</si>
  <si>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</si>
  <si>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</si>
  <si>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</si>
  <si>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</si>
  <si>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</si>
  <si>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</si>
  <si>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</si>
  <si>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</si>
  <si>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</si>
  <si>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</si>
  <si>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</si>
  <si>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</si>
  <si>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</si>
  <si>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</si>
  <si>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</si>
  <si>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</si>
  <si>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</si>
  <si>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</si>
  <si>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</si>
  <si>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</si>
  <si>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</si>
  <si>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</si>
  <si>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</si>
  <si>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</si>
  <si>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</si>
  <si>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</si>
  <si>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</si>
  <si>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</si>
  <si>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</si>
  <si>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</si>
  <si>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</si>
  <si>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</si>
  <si>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</si>
  <si>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</si>
  <si>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</si>
  <si>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</si>
  <si>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</si>
  <si>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</si>
  <si>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</si>
  <si>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</si>
  <si>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</si>
  <si>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</si>
  <si>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</si>
  <si>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</si>
  <si>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</si>
  <si>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</si>
  <si>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</si>
  <si>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</si>
  <si>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</si>
  <si>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</si>
  <si>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</si>
  <si>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</si>
  <si>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</si>
  <si>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</si>
  <si>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</si>
  <si>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</si>
  <si>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</si>
  <si>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</si>
  <si>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</si>
  <si>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</si>
  <si>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</si>
  <si>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</si>
  <si>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</si>
  <si>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</si>
  <si>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</si>
  <si>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</si>
  <si>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</si>
  <si>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</si>
  <si>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</si>
  <si>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</si>
  <si>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</si>
  <si>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</si>
  <si>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</si>
  <si>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</si>
  <si>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広島県大竹市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</si>
  <si>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</si>
  <si>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</si>
  <si>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</si>
  <si>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</si>
  <si>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</si>
  <si>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</si>
  <si>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</si>
  <si>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</si>
  <si>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</si>
  <si>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</si>
  <si>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</si>
  <si>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</si>
  <si>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</si>
  <si>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</si>
  <si>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</si>
  <si>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</si>
  <si>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</si>
  <si>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</si>
  <si>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</si>
  <si>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</si>
  <si>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</si>
  <si>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</si>
  <si>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</si>
  <si>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</si>
  <si>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</si>
  <si>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</si>
  <si>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</si>
  <si>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</si>
  <si>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</si>
  <si>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</si>
  <si>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</si>
  <si>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</si>
  <si>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</si>
  <si>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</si>
  <si>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</si>
  <si>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</si>
  <si>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</si>
  <si>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</si>
  <si>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</si>
  <si>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</si>
  <si>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</si>
  <si>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</si>
  <si>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</si>
  <si>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</si>
  <si>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</si>
  <si>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</si>
  <si>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</si>
  <si>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</si>
  <si>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</si>
  <si>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</si>
  <si>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</si>
  <si>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</si>
  <si>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</si>
  <si>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</si>
  <si>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</si>
  <si>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</si>
  <si>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</si>
  <si>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</si>
  <si>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</si>
  <si>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</si>
  <si>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</si>
  <si>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</si>
  <si>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</si>
  <si>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</si>
  <si>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</si>
  <si>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</si>
  <si>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</si>
  <si>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</si>
  <si>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</si>
  <si>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</si>
  <si>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</si>
  <si>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</si>
  <si>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</si>
  <si>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</si>
  <si>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</si>
  <si>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</si>
  <si>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</si>
  <si>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</si>
  <si>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</si>
  <si>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</si>
  <si>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</si>
  <si>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</si>
  <si>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</si>
  <si>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</si>
  <si>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</si>
  <si>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</si>
  <si>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</si>
  <si>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</si>
  <si>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</si>
  <si>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</si>
  <si>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</si>
  <si>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</si>
  <si>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</si>
  <si>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</si>
  <si>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</si>
  <si>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</si>
  <si>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</si>
  <si>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</si>
  <si>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</si>
  <si>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</si>
  <si>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</si>
  <si>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</si>
  <si>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</si>
  <si>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</si>
  <si>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</si>
  <si>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</si>
  <si>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</si>
  <si>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</si>
  <si>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</si>
  <si>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</si>
  <si>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</si>
  <si>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</si>
  <si>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</si>
  <si>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</si>
  <si>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</si>
  <si>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</si>
  <si>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</si>
  <si>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</si>
  <si>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</si>
  <si>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</si>
  <si>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</si>
  <si>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</si>
  <si>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</si>
  <si>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</si>
  <si>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</si>
  <si>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</si>
  <si>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</si>
  <si>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</si>
  <si>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</si>
  <si>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</si>
  <si>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</si>
  <si>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</si>
  <si>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</si>
  <si>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</si>
  <si>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</si>
  <si>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</si>
  <si>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</si>
  <si>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</si>
  <si>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</si>
  <si>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</si>
  <si>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</si>
  <si>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</si>
  <si>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</si>
  <si>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</si>
  <si>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</si>
  <si>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</si>
  <si>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</si>
  <si>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</si>
  <si>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</si>
  <si>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</si>
  <si>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</si>
  <si>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</si>
  <si>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</si>
  <si>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広島県大竹市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</si>
  <si>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</si>
  <si>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</si>
  <si>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</si>
  <si>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</si>
  <si>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</si>
  <si>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</si>
  <si>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</si>
  <si>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</si>
  <si>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</si>
  <si>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</si>
  <si>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</si>
  <si>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</si>
  <si>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</si>
  <si>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</si>
  <si>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</si>
  <si>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</si>
  <si>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</si>
  <si>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</si>
  <si>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</si>
  <si>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</si>
  <si>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</si>
  <si>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</si>
  <si>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</si>
  <si>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</si>
  <si>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</si>
  <si>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</si>
  <si>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</si>
  <si>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</si>
  <si>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</si>
  <si>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</si>
  <si>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</si>
  <si>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</si>
  <si>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</si>
  <si>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</si>
  <si>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</si>
  <si>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</si>
  <si>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</si>
  <si>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</si>
  <si>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</si>
  <si>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</si>
  <si>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</si>
  <si>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</si>
  <si>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</si>
  <si>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</si>
  <si>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</si>
  <si>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法非適用企業</t>
    <phoneticPr fontId="5"/>
  </si>
  <si>
    <t>土地造成特別会計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</si>
  <si>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</si>
  <si>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</si>
  <si>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</si>
  <si>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</si>
  <si>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</si>
  <si>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</si>
  <si>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</si>
  <si>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</si>
  <si>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</si>
  <si>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</si>
  <si>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</si>
  <si>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</si>
  <si>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</si>
  <si>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</si>
  <si>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</si>
  <si>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</si>
  <si>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</si>
  <si>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</si>
  <si>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</si>
  <si>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</si>
  <si>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</si>
  <si>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</si>
  <si>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</si>
  <si>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</si>
  <si>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</si>
  <si>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</si>
  <si>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</si>
  <si>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</si>
  <si>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</si>
  <si>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</si>
  <si>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</si>
  <si>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</si>
  <si>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</si>
  <si>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</si>
  <si>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</si>
  <si>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</si>
  <si>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</si>
  <si>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</si>
  <si>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</si>
  <si>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</si>
  <si>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</si>
  <si>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</si>
  <si>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</si>
  <si>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</si>
  <si>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</si>
  <si>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</si>
  <si>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</si>
  <si>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</si>
  <si>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</si>
  <si>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</si>
  <si>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</si>
  <si>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</si>
  <si>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</si>
  <si>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</si>
  <si>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</si>
  <si>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</si>
  <si>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</si>
  <si>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</si>
  <si>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</si>
  <si>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</si>
  <si>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</si>
  <si>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</si>
  <si>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</si>
  <si>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</si>
  <si>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土地造成特別会計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</si>
  <si>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</si>
  <si>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</si>
  <si>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</si>
  <si>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</si>
  <si>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</si>
  <si>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</si>
  <si>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</si>
  <si>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</si>
  <si>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</si>
  <si>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</si>
  <si>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</si>
  <si>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</si>
  <si>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</si>
  <si>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</si>
  <si>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</si>
  <si>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</si>
  <si>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</si>
  <si>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</si>
  <si>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</si>
  <si>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</si>
  <si>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</si>
  <si>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</si>
  <si>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</si>
  <si>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</si>
  <si>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</si>
  <si>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</si>
  <si>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</si>
  <si>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</si>
  <si>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</si>
  <si>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</si>
  <si>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</si>
  <si>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</si>
  <si>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</si>
  <si>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</si>
  <si>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</si>
  <si>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</si>
  <si>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</si>
  <si>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</si>
  <si>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</si>
  <si>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</si>
  <si>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</si>
  <si>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</si>
  <si>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</si>
  <si>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</si>
  <si>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</si>
  <si>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</si>
  <si>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</si>
  <si>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</si>
  <si>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</si>
  <si>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</si>
  <si>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</si>
  <si>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</si>
  <si>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</si>
  <si>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</si>
  <si>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</si>
  <si>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</si>
  <si>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</si>
  <si>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</si>
  <si>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</si>
  <si>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</si>
  <si>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</si>
  <si>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</si>
  <si>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</si>
  <si>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</si>
  <si>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</si>
  <si>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</si>
  <si>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</si>
  <si>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</si>
  <si>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</si>
  <si>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</si>
  <si>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</si>
  <si>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</si>
  <si>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</si>
  <si>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</si>
  <si>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</si>
  <si>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</si>
  <si>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</si>
  <si>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</si>
  <si>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</si>
  <si>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</si>
  <si>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</si>
  <si>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</si>
  <si>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</si>
  <si>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</si>
  <si>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</si>
  <si>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</si>
  <si>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</si>
  <si>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</si>
  <si>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</si>
  <si>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</si>
  <si>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</si>
  <si>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</si>
  <si>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</si>
  <si>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</si>
  <si>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1.17</t>
  </si>
  <si>
    <t>▲ 3.87</t>
  </si>
  <si>
    <t>公共下水道事業会計</t>
  </si>
  <si>
    <t>水道事業会計</t>
  </si>
  <si>
    <t>工業用水道事業会計</t>
  </si>
  <si>
    <t>一般会計</t>
  </si>
  <si>
    <t>介護保険特別会計</t>
  </si>
  <si>
    <t>港湾施設管理受託特別会計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</si>
  <si>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</si>
  <si>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</si>
  <si>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</si>
  <si>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</si>
  <si>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</si>
  <si>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</si>
  <si>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</si>
  <si>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</si>
  <si>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</si>
  <si>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</si>
  <si>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阿多田島汽船</t>
    <rPh sb="0" eb="3">
      <t>アタタ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</si>
  <si>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</si>
  <si>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2">
      <t>カブシキ</t>
    </rPh>
    <rPh sb="2" eb="4">
      <t>カイシャ</t>
    </rPh>
    <phoneticPr fontId="2"/>
  </si>
  <si>
    <t>〇</t>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</si>
  <si>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</si>
  <si>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</si>
  <si>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</si>
  <si>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宮島ボートレース企業団</t>
    <rPh sb="0" eb="2">
      <t>ミヤジマ</t>
    </rPh>
    <rPh sb="8" eb="10">
      <t>キギョウ</t>
    </rPh>
    <rPh sb="10" eb="11">
      <t>ダン</t>
    </rPh>
    <phoneticPr fontId="2"/>
  </si>
  <si>
    <t>-</t>
    <phoneticPr fontId="2"/>
  </si>
  <si>
    <t>▲323</t>
    <phoneticPr fontId="2"/>
  </si>
  <si>
    <t>▲4</t>
    <phoneticPr fontId="2"/>
  </si>
  <si>
    <t>-</t>
    <phoneticPr fontId="2"/>
  </si>
  <si>
    <t>▲22</t>
    <phoneticPr fontId="2"/>
  </si>
  <si>
    <t>地方創生基金（ふるさと創生基金）</t>
    <rPh sb="0" eb="4">
      <t>チホウソウセイ</t>
    </rPh>
    <rPh sb="4" eb="6">
      <t>キキン</t>
    </rPh>
    <rPh sb="11" eb="13">
      <t>ソウセイ</t>
    </rPh>
    <rPh sb="13" eb="15">
      <t>キキン</t>
    </rPh>
    <phoneticPr fontId="5"/>
  </si>
  <si>
    <t>市営住宅基金</t>
    <rPh sb="0" eb="2">
      <t>シエイ</t>
    </rPh>
    <rPh sb="2" eb="6">
      <t>ジュウタクキキン</t>
    </rPh>
    <phoneticPr fontId="2"/>
  </si>
  <si>
    <t>にこにここども基金</t>
    <rPh sb="7" eb="9">
      <t>キキン</t>
    </rPh>
    <phoneticPr fontId="2"/>
  </si>
  <si>
    <t>教育環境充実基金</t>
    <rPh sb="0" eb="2">
      <t>キョウイク</t>
    </rPh>
    <rPh sb="2" eb="4">
      <t>カンキョウ</t>
    </rPh>
    <rPh sb="4" eb="6">
      <t>ジュウジツ</t>
    </rPh>
    <rPh sb="6" eb="8">
      <t>キキン</t>
    </rPh>
    <phoneticPr fontId="2"/>
  </si>
  <si>
    <t>健やか安心基金</t>
    <rPh sb="0" eb="1">
      <t>スコ</t>
    </rPh>
    <rPh sb="3" eb="5">
      <t>アンシン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</si>
</sst>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E9F-4E01-B592-CA7E79751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94041</c:v>
                </c:pt>
                <c:pt idx="1">
                  <c:v>77754</c:v>
                </c:pt>
                <c:pt idx="2">
                  <c:v>184916</c:v>
                </c:pt>
                <c:pt idx="3">
                  <c:v>115955</c:v>
                </c:pt>
                <c:pt idx="4">
                  <c:v>113397</c:v>
                </c:pt>
              </c:numCache>
            </c:numRef>
          </c:val>
          <c:smooth val="0"/>
          <c:extLst>
            <c:ext xmlns:c16="http://schemas.microsoft.com/office/drawing/2014/chart" uri="{C3380CC4-5D6E-409C-BE32-E72D297353CC}">
              <c16:uniqueId val="{00000001-3E9F-4E01-B592-CA7E797516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c:v>
                </c:pt>
                <c:pt idx="1">
                  <c:v>1.7</c:v>
                </c:pt>
                <c:pt idx="2">
                  <c:v>0.44</c:v>
                </c:pt>
                <c:pt idx="3">
                  <c:v>5.24</c:v>
                </c:pt>
                <c:pt idx="4">
                  <c:v>1.54</c:v>
                </c:pt>
              </c:numCache>
            </c:numRef>
          </c:val>
          <c:extLst>
            <c:ext xmlns:c16="http://schemas.microsoft.com/office/drawing/2014/chart" uri="{C3380CC4-5D6E-409C-BE32-E72D297353CC}">
              <c16:uniqueId val="{00000000-B7F8-40DD-9731-94C7789D36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10.46</c:v>
                </c:pt>
                <c:pt idx="1">
                  <c:v>10.65</c:v>
                </c:pt>
                <c:pt idx="2">
                  <c:v>11.43</c:v>
                </c:pt>
                <c:pt idx="3">
                  <c:v>10.98</c:v>
                </c:pt>
                <c:pt idx="4">
                  <c:v>14.05</c:v>
                </c:pt>
              </c:numCache>
            </c:numRef>
          </c:val>
          <c:extLst>
            <c:ext xmlns:c16="http://schemas.microsoft.com/office/drawing/2014/chart" uri="{C3380CC4-5D6E-409C-BE32-E72D297353CC}">
              <c16:uniqueId val="{00000001-B7F8-40DD-9731-94C7789D36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1.23</c:v>
                </c:pt>
                <c:pt idx="2">
                  <c:v>-1.17</c:v>
                </c:pt>
                <c:pt idx="3">
                  <c:v>4.84</c:v>
                </c:pt>
                <c:pt idx="4">
                  <c:v>-3.87</c:v>
                </c:pt>
              </c:numCache>
            </c:numRef>
          </c:val>
          <c:smooth val="0"/>
          <c:extLst>
            <c:ext xmlns:c16="http://schemas.microsoft.com/office/drawing/2014/chart" uri="{C3380CC4-5D6E-409C-BE32-E72D297353CC}">
              <c16:uniqueId val="{00000002-B7F8-40DD-9731-94C7789D36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6E0-476C-8E35-F6114ABB66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0-476C-8E35-F6114ABB66B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0.08</c:v>
                </c:pt>
                <c:pt idx="4">
                  <c:v>#N/A</c:v>
                </c:pt>
                <c:pt idx="5">
                  <c:v>0</c:v>
                </c:pt>
                <c:pt idx="6">
                  <c:v>#N/A</c:v>
                </c:pt>
                <c:pt idx="7">
                  <c:v>0.03</c:v>
                </c:pt>
                <c:pt idx="8">
                  <c:v>#N/A</c:v>
                </c:pt>
                <c:pt idx="9">
                  <c:v>0.02</c:v>
                </c:pt>
              </c:numCache>
            </c:numRef>
          </c:val>
          <c:extLst>
            <c:ext xmlns:c16="http://schemas.microsoft.com/office/drawing/2014/chart" uri="{C3380CC4-5D6E-409C-BE32-E72D297353CC}">
              <c16:uniqueId val="{00000002-86E0-476C-8E35-F6114ABB66B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0.22</c:v>
                </c:pt>
                <c:pt idx="6">
                  <c:v>#N/A</c:v>
                </c:pt>
                <c:pt idx="7">
                  <c:v>0.01</c:v>
                </c:pt>
                <c:pt idx="8">
                  <c:v>#N/A</c:v>
                </c:pt>
                <c:pt idx="9">
                  <c:v>0.25</c:v>
                </c:pt>
              </c:numCache>
            </c:numRef>
          </c:val>
          <c:extLst>
            <c:ext xmlns:c16="http://schemas.microsoft.com/office/drawing/2014/chart" uri="{C3380CC4-5D6E-409C-BE32-E72D297353CC}">
              <c16:uniqueId val="{00000003-86E0-476C-8E35-F6114ABB66B6}"/>
            </c:ext>
          </c:extLst>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0.37</c:v>
                </c:pt>
                <c:pt idx="4">
                  <c:v>#N/A</c:v>
                </c:pt>
                <c:pt idx="5">
                  <c:v>0.32</c:v>
                </c:pt>
                <c:pt idx="6">
                  <c:v>#N/A</c:v>
                </c:pt>
                <c:pt idx="7">
                  <c:v>0.27</c:v>
                </c:pt>
                <c:pt idx="8">
                  <c:v>#N/A</c:v>
                </c:pt>
                <c:pt idx="9">
                  <c:v>0.33</c:v>
                </c:pt>
              </c:numCache>
            </c:numRef>
          </c:val>
          <c:extLst>
            <c:ext xmlns:c16="http://schemas.microsoft.com/office/drawing/2014/chart" uri="{C3380CC4-5D6E-409C-BE32-E72D297353CC}">
              <c16:uniqueId val="{00000004-86E0-476C-8E35-F6114ABB66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0.64</c:v>
                </c:pt>
                <c:pt idx="4">
                  <c:v>#N/A</c:v>
                </c:pt>
                <c:pt idx="5">
                  <c:v>0.57999999999999996</c:v>
                </c:pt>
                <c:pt idx="6">
                  <c:v>#N/A</c:v>
                </c:pt>
                <c:pt idx="7">
                  <c:v>1.34</c:v>
                </c:pt>
                <c:pt idx="8">
                  <c:v>#N/A</c:v>
                </c:pt>
                <c:pt idx="9">
                  <c:v>0.37</c:v>
                </c:pt>
              </c:numCache>
            </c:numRef>
          </c:val>
          <c:extLst>
            <c:ext xmlns:c16="http://schemas.microsoft.com/office/drawing/2014/chart" uri="{C3380CC4-5D6E-409C-BE32-E72D297353CC}">
              <c16:uniqueId val="{00000005-86E0-476C-8E35-F6114ABB66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1.32</c:v>
                </c:pt>
                <c:pt idx="4">
                  <c:v>#N/A</c:v>
                </c:pt>
                <c:pt idx="5">
                  <c:v>0.12</c:v>
                </c:pt>
                <c:pt idx="6">
                  <c:v>#N/A</c:v>
                </c:pt>
                <c:pt idx="7">
                  <c:v>4.96</c:v>
                </c:pt>
                <c:pt idx="8">
                  <c:v>#N/A</c:v>
                </c:pt>
                <c:pt idx="9">
                  <c:v>1.2</c:v>
                </c:pt>
              </c:numCache>
            </c:numRef>
          </c:val>
          <c:extLst>
            <c:ext xmlns:c16="http://schemas.microsoft.com/office/drawing/2014/chart" uri="{C3380CC4-5D6E-409C-BE32-E72D297353CC}">
              <c16:uniqueId val="{00000006-86E0-476C-8E35-F6114ABB66B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6.47</c:v>
                </c:pt>
                <c:pt idx="2">
                  <c:v>#N/A</c:v>
                </c:pt>
                <c:pt idx="3">
                  <c:v>6.37</c:v>
                </c:pt>
                <c:pt idx="4">
                  <c:v>#N/A</c:v>
                </c:pt>
                <c:pt idx="5">
                  <c:v>5.12</c:v>
                </c:pt>
                <c:pt idx="6">
                  <c:v>#N/A</c:v>
                </c:pt>
                <c:pt idx="7">
                  <c:v>4.08</c:v>
                </c:pt>
                <c:pt idx="8">
                  <c:v>#N/A</c:v>
                </c:pt>
                <c:pt idx="9">
                  <c:v>3.55</c:v>
                </c:pt>
              </c:numCache>
            </c:numRef>
          </c:val>
          <c:extLst>
            <c:ext xmlns:c16="http://schemas.microsoft.com/office/drawing/2014/chart" uri="{C3380CC4-5D6E-409C-BE32-E72D297353CC}">
              <c16:uniqueId val="{00000007-86E0-476C-8E35-F6114ABB66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17.28</c:v>
                </c:pt>
                <c:pt idx="2">
                  <c:v>#N/A</c:v>
                </c:pt>
                <c:pt idx="3">
                  <c:v>17.82</c:v>
                </c:pt>
                <c:pt idx="4">
                  <c:v>#N/A</c:v>
                </c:pt>
                <c:pt idx="5">
                  <c:v>16.07</c:v>
                </c:pt>
                <c:pt idx="6">
                  <c:v>#N/A</c:v>
                </c:pt>
                <c:pt idx="7">
                  <c:v>12.05</c:v>
                </c:pt>
                <c:pt idx="8">
                  <c:v>#N/A</c:v>
                </c:pt>
                <c:pt idx="9">
                  <c:v>11.79</c:v>
                </c:pt>
              </c:numCache>
            </c:numRef>
          </c:val>
          <c:extLst>
            <c:ext xmlns:c16="http://schemas.microsoft.com/office/drawing/2014/chart" uri="{C3380CC4-5D6E-409C-BE32-E72D297353CC}">
              <c16:uniqueId val="{00000008-86E0-476C-8E35-F6114ABB66B6}"/>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7.82</c:v>
                </c:pt>
                <c:pt idx="2">
                  <c:v>#N/A</c:v>
                </c:pt>
                <c:pt idx="3">
                  <c:v>9.15</c:v>
                </c:pt>
                <c:pt idx="4">
                  <c:v>#N/A</c:v>
                </c:pt>
                <c:pt idx="5">
                  <c:v>8.4600000000000009</c:v>
                </c:pt>
                <c:pt idx="6">
                  <c:v>#N/A</c:v>
                </c:pt>
                <c:pt idx="7">
                  <c:v>10.73</c:v>
                </c:pt>
                <c:pt idx="8">
                  <c:v>#N/A</c:v>
                </c:pt>
                <c:pt idx="9">
                  <c:v>12.76</c:v>
                </c:pt>
              </c:numCache>
            </c:numRef>
          </c:val>
          <c:extLst>
            <c:ext xmlns:c16="http://schemas.microsoft.com/office/drawing/2014/chart" uri="{C3380CC4-5D6E-409C-BE32-E72D297353CC}">
              <c16:uniqueId val="{00000009-86E0-476C-8E35-F6114ABB66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1307</c:v>
                </c:pt>
                <c:pt idx="5">
                  <c:v>1221</c:v>
                </c:pt>
                <c:pt idx="8">
                  <c:v>1153</c:v>
                </c:pt>
                <c:pt idx="11">
                  <c:v>1222</c:v>
                </c:pt>
                <c:pt idx="14">
                  <c:v>1183</c:v>
                </c:pt>
              </c:numCache>
            </c:numRef>
          </c:val>
          <c:extLst>
            <c:ext xmlns:c16="http://schemas.microsoft.com/office/drawing/2014/chart" uri="{C3380CC4-5D6E-409C-BE32-E72D297353CC}">
              <c16:uniqueId val="{00000000-489C-48CD-9E8C-C2A49E83BD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9C-48CD-9E8C-C2A49E83BD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9C-48CD-9E8C-C2A49E83BD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C-48CD-9E8C-C2A49E83BD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370</c:v>
                </c:pt>
                <c:pt idx="3">
                  <c:v>349</c:v>
                </c:pt>
                <c:pt idx="6">
                  <c:v>316</c:v>
                </c:pt>
                <c:pt idx="9">
                  <c:v>307</c:v>
                </c:pt>
                <c:pt idx="12">
                  <c:v>288</c:v>
                </c:pt>
              </c:numCache>
            </c:numRef>
          </c:val>
          <c:extLst>
            <c:ext xmlns:c16="http://schemas.microsoft.com/office/drawing/2014/chart" uri="{C3380CC4-5D6E-409C-BE32-E72D297353CC}">
              <c16:uniqueId val="{00000004-489C-48CD-9E8C-C2A49E83BD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C-48CD-9E8C-C2A49E83BD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C-48CD-9E8C-C2A49E83BD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1926</c:v>
                </c:pt>
                <c:pt idx="3">
                  <c:v>1826</c:v>
                </c:pt>
                <c:pt idx="6">
                  <c:v>1760</c:v>
                </c:pt>
                <c:pt idx="9">
                  <c:v>1755</c:v>
                </c:pt>
                <c:pt idx="12">
                  <c:v>1847</c:v>
                </c:pt>
              </c:numCache>
            </c:numRef>
          </c:val>
          <c:extLst>
            <c:ext xmlns:c16="http://schemas.microsoft.com/office/drawing/2014/chart" uri="{C3380CC4-5D6E-409C-BE32-E72D297353CC}">
              <c16:uniqueId val="{00000007-489C-48CD-9E8C-C2A49E83BD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989</c:v>
                </c:pt>
                <c:pt idx="2">
                  <c:v>#N/A</c:v>
                </c:pt>
                <c:pt idx="3">
                  <c:v>#N/A</c:v>
                </c:pt>
                <c:pt idx="4">
                  <c:v>954</c:v>
                </c:pt>
                <c:pt idx="5">
                  <c:v>#N/A</c:v>
                </c:pt>
                <c:pt idx="6">
                  <c:v>#N/A</c:v>
                </c:pt>
                <c:pt idx="7">
                  <c:v>923</c:v>
                </c:pt>
                <c:pt idx="8">
                  <c:v>#N/A</c:v>
                </c:pt>
                <c:pt idx="9">
                  <c:v>#N/A</c:v>
                </c:pt>
                <c:pt idx="10">
                  <c:v>840</c:v>
                </c:pt>
                <c:pt idx="11">
                  <c:v>#N/A</c:v>
                </c:pt>
                <c:pt idx="12">
                  <c:v>#N/A</c:v>
                </c:pt>
                <c:pt idx="13">
                  <c:v>952</c:v>
                </c:pt>
                <c:pt idx="14">
                  <c:v>#N/A</c:v>
                </c:pt>
              </c:numCache>
            </c:numRef>
          </c:val>
          <c:smooth val="0"/>
          <c:extLst>
            <c:ext xmlns:c16="http://schemas.microsoft.com/office/drawing/2014/chart" uri="{C3380CC4-5D6E-409C-BE32-E72D297353CC}">
              <c16:uniqueId val="{00000008-489C-48CD-9E8C-C2A49E83BD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13194</c:v>
                </c:pt>
                <c:pt idx="5">
                  <c:v>13610</c:v>
                </c:pt>
                <c:pt idx="8">
                  <c:v>14912</c:v>
                </c:pt>
                <c:pt idx="11">
                  <c:v>15068</c:v>
                </c:pt>
                <c:pt idx="14">
                  <c:v>14876</c:v>
                </c:pt>
              </c:numCache>
            </c:numRef>
          </c:val>
          <c:extLst>
            <c:ext xmlns:c16="http://schemas.microsoft.com/office/drawing/2014/chart" uri="{C3380CC4-5D6E-409C-BE32-E72D297353CC}">
              <c16:uniqueId val="{00000000-DA54-4D7B-9345-D364790414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1651</c:v>
                </c:pt>
                <c:pt idx="5">
                  <c:v>1593</c:v>
                </c:pt>
                <c:pt idx="8">
                  <c:v>1259</c:v>
                </c:pt>
                <c:pt idx="11">
                  <c:v>1232</c:v>
                </c:pt>
                <c:pt idx="14">
                  <c:v>1221</c:v>
                </c:pt>
              </c:numCache>
            </c:numRef>
          </c:val>
          <c:extLst>
            <c:ext xmlns:c16="http://schemas.microsoft.com/office/drawing/2014/chart" uri="{C3380CC4-5D6E-409C-BE32-E72D297353CC}">
              <c16:uniqueId val="{00000001-DA54-4D7B-9345-D364790414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3845</c:v>
                </c:pt>
                <c:pt idx="5">
                  <c:v>3989</c:v>
                </c:pt>
                <c:pt idx="8">
                  <c:v>4115</c:v>
                </c:pt>
                <c:pt idx="11">
                  <c:v>4653</c:v>
                </c:pt>
                <c:pt idx="14">
                  <c:v>5711</c:v>
                </c:pt>
              </c:numCache>
            </c:numRef>
          </c:val>
          <c:extLst>
            <c:ext xmlns:c16="http://schemas.microsoft.com/office/drawing/2014/chart" uri="{C3380CC4-5D6E-409C-BE32-E72D297353CC}">
              <c16:uniqueId val="{00000002-DA54-4D7B-9345-D364790414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4-4D7B-9345-D364790414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4-4D7B-9345-D364790414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2452</c:v>
                </c:pt>
                <c:pt idx="3">
                  <c:v>2451</c:v>
                </c:pt>
                <c:pt idx="6">
                  <c:v>2347</c:v>
                </c:pt>
                <c:pt idx="9">
                  <c:v>2303</c:v>
                </c:pt>
                <c:pt idx="12">
                  <c:v>2299</c:v>
                </c:pt>
              </c:numCache>
            </c:numRef>
          </c:val>
          <c:extLst>
            <c:ext xmlns:c16="http://schemas.microsoft.com/office/drawing/2014/chart" uri="{C3380CC4-5D6E-409C-BE32-E72D297353CC}">
              <c16:uniqueId val="{00000005-DA54-4D7B-9345-D364790414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1591</c:v>
                </c:pt>
                <c:pt idx="3">
                  <c:v>1593</c:v>
                </c:pt>
                <c:pt idx="6">
                  <c:v>1562</c:v>
                </c:pt>
                <c:pt idx="9">
                  <c:v>1526</c:v>
                </c:pt>
                <c:pt idx="12">
                  <c:v>1546</c:v>
                </c:pt>
              </c:numCache>
            </c:numRef>
          </c:val>
          <c:extLst>
            <c:ext xmlns:c16="http://schemas.microsoft.com/office/drawing/2014/chart" uri="{C3380CC4-5D6E-409C-BE32-E72D297353CC}">
              <c16:uniqueId val="{00000006-DA54-4D7B-9345-D364790414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54-4D7B-9345-D364790414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3534</c:v>
                </c:pt>
                <c:pt idx="3">
                  <c:v>3292</c:v>
                </c:pt>
                <c:pt idx="6">
                  <c:v>3011</c:v>
                </c:pt>
                <c:pt idx="9">
                  <c:v>3039</c:v>
                </c:pt>
                <c:pt idx="12">
                  <c:v>2906</c:v>
                </c:pt>
              </c:numCache>
            </c:numRef>
          </c:val>
          <c:extLst>
            <c:ext xmlns:c16="http://schemas.microsoft.com/office/drawing/2014/chart" uri="{C3380CC4-5D6E-409C-BE32-E72D297353CC}">
              <c16:uniqueId val="{00000008-DA54-4D7B-9345-D364790414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386</c:v>
                </c:pt>
                <c:pt idx="3">
                  <c:v>386</c:v>
                </c:pt>
                <c:pt idx="6">
                  <c:v>386</c:v>
                </c:pt>
                <c:pt idx="9">
                  <c:v>384</c:v>
                </c:pt>
                <c:pt idx="12">
                  <c:v>384</c:v>
                </c:pt>
              </c:numCache>
            </c:numRef>
          </c:val>
          <c:extLst>
            <c:ext xmlns:c16="http://schemas.microsoft.com/office/drawing/2014/chart" uri="{C3380CC4-5D6E-409C-BE32-E72D297353CC}">
              <c16:uniqueId val="{00000009-DA54-4D7B-9345-D364790414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21391</c:v>
                </c:pt>
                <c:pt idx="3">
                  <c:v>21373</c:v>
                </c:pt>
                <c:pt idx="6">
                  <c:v>23219</c:v>
                </c:pt>
                <c:pt idx="9">
                  <c:v>23171</c:v>
                </c:pt>
                <c:pt idx="12">
                  <c:v>22826</c:v>
                </c:pt>
              </c:numCache>
            </c:numRef>
          </c:val>
          <c:extLst>
            <c:ext xmlns:c16="http://schemas.microsoft.com/office/drawing/2014/chart" uri="{C3380CC4-5D6E-409C-BE32-E72D297353CC}">
              <c16:uniqueId val="{0000000A-DA54-4D7B-9345-D364790414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10665</c:v>
                </c:pt>
                <c:pt idx="2">
                  <c:v>#N/A</c:v>
                </c:pt>
                <c:pt idx="3">
                  <c:v>#N/A</c:v>
                </c:pt>
                <c:pt idx="4">
                  <c:v>9902</c:v>
                </c:pt>
                <c:pt idx="5">
                  <c:v>#N/A</c:v>
                </c:pt>
                <c:pt idx="6">
                  <c:v>#N/A</c:v>
                </c:pt>
                <c:pt idx="7">
                  <c:v>10239</c:v>
                </c:pt>
                <c:pt idx="8">
                  <c:v>#N/A</c:v>
                </c:pt>
                <c:pt idx="9">
                  <c:v>#N/A</c:v>
                </c:pt>
                <c:pt idx="10">
                  <c:v>9470</c:v>
                </c:pt>
                <c:pt idx="11">
                  <c:v>#N/A</c:v>
                </c:pt>
                <c:pt idx="12">
                  <c:v>#N/A</c:v>
                </c:pt>
                <c:pt idx="13">
                  <c:v>8153</c:v>
                </c:pt>
                <c:pt idx="14">
                  <c:v>#N/A</c:v>
                </c:pt>
              </c:numCache>
            </c:numRef>
          </c:val>
          <c:smooth val="0"/>
          <c:extLst>
            <c:ext xmlns:c16="http://schemas.microsoft.com/office/drawing/2014/chart" uri="{C3380CC4-5D6E-409C-BE32-E72D297353CC}">
              <c16:uniqueId val="{0000000B-DA54-4D7B-9345-D364790414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872</c:v>
                </c:pt>
                <c:pt idx="1">
                  <c:v>880</c:v>
                </c:pt>
                <c:pt idx="2">
                  <c:v>1082</c:v>
                </c:pt>
              </c:numCache>
            </c:numRef>
          </c:val>
          <c:extLst>
            <c:ext xmlns:c16="http://schemas.microsoft.com/office/drawing/2014/chart" uri="{C3380CC4-5D6E-409C-BE32-E72D297353CC}">
              <c16:uniqueId val="{00000000-53D3-4627-A5C6-E65F827B62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659</c:v>
                </c:pt>
                <c:pt idx="1">
                  <c:v>659</c:v>
                </c:pt>
                <c:pt idx="2">
                  <c:v>660</c:v>
                </c:pt>
              </c:numCache>
            </c:numRef>
          </c:val>
          <c:extLst>
            <c:ext xmlns:c16="http://schemas.microsoft.com/office/drawing/2014/chart" uri="{C3380CC4-5D6E-409C-BE32-E72D297353CC}">
              <c16:uniqueId val="{00000001-53D3-4627-A5C6-E65F827B62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3199</c:v>
                </c:pt>
                <c:pt idx="1">
                  <c:v>3425</c:v>
                </c:pt>
                <c:pt idx="2">
                  <c:v>4327</c:v>
                </c:pt>
              </c:numCache>
            </c:numRef>
          </c:val>
          <c:extLst>
            <c:ext xmlns:c16="http://schemas.microsoft.com/office/drawing/2014/chart" uri="{C3380CC4-5D6E-409C-BE32-E72D297353CC}">
              <c16:uniqueId val="{00000002-53D3-4627-A5C6-E65F827B62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平成３０年度は、平成１４年度に発行したごみ固形燃料施設建設事業債の償還終了など、元利償還金の額が減となったことなどにより実質公債費比率の分子は減少した。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令和元年度は、中市立戸線改築事業債の償還終了など、元利償還金の額が減となったことなどにより実質公債費比率の分子は減少した。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令和２年度は、平成１１年度に発行した工業用水道出資事業債の償還終了など、元利償還金の額が減となったことなどにより実質公債費比率の分子は減少した。</a:t>
          </a:r>
          <a:endParaRPr lang="en-US" altLang="ja-JP" sz="8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令和３年度は、平成１２年度に発行した港湾改修事業債（県営事業負担金）の償還終了など、元利償還金の額が減となったことなどにより実質公債費比率の分子は減少した。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a:t>
          </a:r>
          <a:r>
            <a:rPr lang="ja-JP" altLang="en-US" sz="800" b="0" i="0">
              <a:solidFill>
                <a:schemeClr val="dk1"/>
              </a:solidFill>
              <a:effectLst/>
              <a:latin typeface="+mn-lt"/>
              <a:ea typeface="+mn-ea"/>
              <a:cs typeface="+mn-cs"/>
            </a:rPr>
            <a:t>４</a:t>
          </a:r>
          <a:r>
            <a:rPr lang="ja-JP" altLang="ja-JP" sz="800" b="0" i="0">
              <a:solidFill>
                <a:schemeClr val="dk1"/>
              </a:solidFill>
              <a:effectLst/>
              <a:latin typeface="+mn-lt"/>
              <a:ea typeface="+mn-ea"/>
              <a:cs typeface="+mn-cs"/>
            </a:rPr>
            <a:t>年度は、</a:t>
          </a:r>
          <a:r>
            <a:rPr lang="ja-JP" altLang="en-US" sz="800" b="0" i="0">
              <a:solidFill>
                <a:schemeClr val="dk1"/>
              </a:solidFill>
              <a:effectLst/>
              <a:latin typeface="+mn-lt"/>
              <a:ea typeface="+mn-ea"/>
              <a:cs typeface="+mn-cs"/>
            </a:rPr>
            <a:t>令和元</a:t>
          </a:r>
          <a:r>
            <a:rPr lang="ja-JP" altLang="ja-JP" sz="800" b="0" i="0">
              <a:solidFill>
                <a:schemeClr val="dk1"/>
              </a:solidFill>
              <a:effectLst/>
              <a:latin typeface="+mn-lt"/>
              <a:ea typeface="+mn-ea"/>
              <a:cs typeface="+mn-cs"/>
            </a:rPr>
            <a:t>年度に発行した</a:t>
          </a:r>
          <a:r>
            <a:rPr lang="ja-JP" altLang="en-US" sz="800" b="0" i="0">
              <a:solidFill>
                <a:schemeClr val="dk1"/>
              </a:solidFill>
              <a:effectLst/>
              <a:latin typeface="+mn-lt"/>
              <a:ea typeface="+mn-ea"/>
              <a:cs typeface="+mn-cs"/>
            </a:rPr>
            <a:t>可燃ごみ広域処理事業債</a:t>
          </a:r>
          <a:r>
            <a:rPr lang="ja-JP" altLang="ja-JP" sz="800" b="0" i="0">
              <a:solidFill>
                <a:schemeClr val="dk1"/>
              </a:solidFill>
              <a:effectLst/>
              <a:latin typeface="+mn-lt"/>
              <a:ea typeface="+mn-ea"/>
              <a:cs typeface="+mn-cs"/>
            </a:rPr>
            <a:t>の償還</a:t>
          </a:r>
          <a:r>
            <a:rPr lang="ja-JP" altLang="en-US" sz="800" b="0" i="0">
              <a:solidFill>
                <a:schemeClr val="dk1"/>
              </a:solidFill>
              <a:effectLst/>
              <a:latin typeface="+mn-lt"/>
              <a:ea typeface="+mn-ea"/>
              <a:cs typeface="+mn-cs"/>
            </a:rPr>
            <a:t>開始</a:t>
          </a:r>
          <a:r>
            <a:rPr lang="ja-JP" altLang="ja-JP" sz="800" b="0" i="0">
              <a:solidFill>
                <a:schemeClr val="dk1"/>
              </a:solidFill>
              <a:effectLst/>
              <a:latin typeface="+mn-lt"/>
              <a:ea typeface="+mn-ea"/>
              <a:cs typeface="+mn-cs"/>
            </a:rPr>
            <a:t>など、元利償還金の額が</a:t>
          </a:r>
          <a:r>
            <a:rPr lang="ja-JP" altLang="en-US" sz="800" b="0" i="0">
              <a:solidFill>
                <a:schemeClr val="dk1"/>
              </a:solidFill>
              <a:effectLst/>
              <a:latin typeface="+mn-lt"/>
              <a:ea typeface="+mn-ea"/>
              <a:cs typeface="+mn-cs"/>
            </a:rPr>
            <a:t>増</a:t>
          </a:r>
          <a:r>
            <a:rPr lang="ja-JP" altLang="ja-JP" sz="800" b="0" i="0">
              <a:solidFill>
                <a:schemeClr val="dk1"/>
              </a:solidFill>
              <a:effectLst/>
              <a:latin typeface="+mn-lt"/>
              <a:ea typeface="+mn-ea"/>
              <a:cs typeface="+mn-cs"/>
            </a:rPr>
            <a:t>となったことなどにより実質公債費比率の分子は</a:t>
          </a:r>
          <a:r>
            <a:rPr lang="ja-JP" altLang="en-US" sz="800" b="0" i="0">
              <a:solidFill>
                <a:schemeClr val="dk1"/>
              </a:solidFill>
              <a:effectLst/>
              <a:latin typeface="+mn-lt"/>
              <a:ea typeface="+mn-ea"/>
              <a:cs typeface="+mn-cs"/>
            </a:rPr>
            <a:t>増加</a:t>
          </a:r>
          <a:r>
            <a:rPr lang="ja-JP" altLang="ja-JP" sz="800" b="0" i="0">
              <a:solidFill>
                <a:schemeClr val="dk1"/>
              </a:solidFill>
              <a:effectLst/>
              <a:latin typeface="+mn-lt"/>
              <a:ea typeface="+mn-ea"/>
              <a:cs typeface="+mn-cs"/>
            </a:rPr>
            <a:t>した。</a:t>
          </a:r>
          <a:endParaRPr lang="ja-JP" altLang="ja-JP" sz="800">
            <a:effectLst/>
          </a:endParaRPr>
        </a:p>
        <a:p>
          <a:pPr rtl="0"/>
          <a:r>
            <a:rPr lang="ja-JP" altLang="ja-JP" sz="800" b="0" i="0">
              <a:solidFill>
                <a:schemeClr val="dk1"/>
              </a:solidFill>
              <a:effectLst/>
              <a:latin typeface="+mn-lt"/>
              <a:ea typeface="+mn-ea"/>
              <a:cs typeface="+mn-cs"/>
            </a:rPr>
            <a:t>　今後は、基準財政需要額に算入されない一般単独事業債などの発行を抑制することで比率の上昇を極力抑えるよう努める。</a:t>
          </a:r>
          <a:endParaRPr lang="ja-JP" altLang="ja-JP" sz="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満期一括償還地方債の償還財源としての積立は行っていない。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800">
            <a:effectLst/>
          </a:endParaRPr>
        </a:p>
        <a:p>
          <a:pPr rtl="0"/>
          <a:r>
            <a:rPr lang="ja-JP" altLang="ja-JP" sz="800" b="0" i="0">
              <a:solidFill>
                <a:schemeClr val="dk1"/>
              </a:solidFill>
              <a:effectLst/>
              <a:latin typeface="+mn-lt"/>
              <a:ea typeface="+mn-ea"/>
              <a:cs typeface="+mn-cs"/>
            </a:rPr>
            <a:t>　平成３０年度は、土地造成特別会計地方債残高の減等による公営企業債等繰入見込額の減はあるものの、一般会計等に係る地方債残高の増や充当可能基金の減等により比率に増減は無かった。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令和元年度は、地方債残高及び公営企業債等繰入見込み額の減や、基金を積み立てたことによる、充当可能基金の増の影響により改善した。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令和２年度は、大規模建設事業に伴う地方債現在高の増はあるものの、緊急防災・減災事業債等の公債費が算入されたことによる、基準財政需要額算入見込額の増等の影響により改善した。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令和３年度は、地方債残高の減や充当可能基金の増、基準財政需要額算入見込額の増等の影響により前年度に比べ大きく改善した。</a:t>
          </a:r>
          <a:endParaRPr lang="en-US" altLang="ja-JP" sz="8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令和</a:t>
          </a:r>
          <a:r>
            <a:rPr lang="ja-JP" altLang="en-US" sz="800" b="0" i="0">
              <a:solidFill>
                <a:schemeClr val="dk1"/>
              </a:solidFill>
              <a:effectLst/>
              <a:latin typeface="+mn-lt"/>
              <a:ea typeface="+mn-ea"/>
              <a:cs typeface="+mn-cs"/>
            </a:rPr>
            <a:t>４</a:t>
          </a:r>
          <a:r>
            <a:rPr lang="ja-JP" altLang="ja-JP" sz="800" b="0" i="0">
              <a:solidFill>
                <a:schemeClr val="dk1"/>
              </a:solidFill>
              <a:effectLst/>
              <a:latin typeface="+mn-lt"/>
              <a:ea typeface="+mn-ea"/>
              <a:cs typeface="+mn-cs"/>
            </a:rPr>
            <a:t>年度は、地方債残高及び公営企業債等繰入見込み額の減や、充当可能基金の</a:t>
          </a:r>
          <a:r>
            <a:rPr lang="ja-JP" altLang="en-US" sz="800" b="0" i="0">
              <a:solidFill>
                <a:schemeClr val="dk1"/>
              </a:solidFill>
              <a:effectLst/>
              <a:latin typeface="+mn-lt"/>
              <a:ea typeface="+mn-ea"/>
              <a:cs typeface="+mn-cs"/>
            </a:rPr>
            <a:t>増</a:t>
          </a:r>
          <a:r>
            <a:rPr lang="ja-JP" altLang="ja-JP" sz="800" b="0" i="0">
              <a:solidFill>
                <a:schemeClr val="dk1"/>
              </a:solidFill>
              <a:effectLst/>
              <a:latin typeface="+mn-lt"/>
              <a:ea typeface="+mn-ea"/>
              <a:cs typeface="+mn-cs"/>
            </a:rPr>
            <a:t>の影響により</a:t>
          </a:r>
          <a:r>
            <a:rPr lang="ja-JP" altLang="en-US" sz="800" b="0" i="0">
              <a:solidFill>
                <a:schemeClr val="dk1"/>
              </a:solidFill>
              <a:effectLst/>
              <a:latin typeface="+mn-lt"/>
              <a:ea typeface="+mn-ea"/>
              <a:cs typeface="+mn-cs"/>
            </a:rPr>
            <a:t>前年度に比べ大きく</a:t>
          </a:r>
          <a:r>
            <a:rPr lang="ja-JP" altLang="ja-JP" sz="800" b="0" i="0">
              <a:solidFill>
                <a:schemeClr val="dk1"/>
              </a:solidFill>
              <a:effectLst/>
              <a:latin typeface="+mn-lt"/>
              <a:ea typeface="+mn-ea"/>
              <a:cs typeface="+mn-cs"/>
            </a:rPr>
            <a:t>改善した。</a:t>
          </a:r>
          <a:endParaRPr lang="ja-JP" altLang="ja-JP" sz="800">
            <a:effectLst/>
          </a:endParaRPr>
        </a:p>
        <a:p>
          <a:pPr rtl="0"/>
          <a:r>
            <a:rPr lang="ja-JP" altLang="ja-JP" sz="800" b="0" i="0">
              <a:solidFill>
                <a:schemeClr val="dk1"/>
              </a:solidFill>
              <a:effectLst/>
              <a:latin typeface="+mn-lt"/>
              <a:ea typeface="+mn-ea"/>
              <a:cs typeface="+mn-cs"/>
            </a:rPr>
            <a:t>　将来負担比率は過去の債務の積み上げによる数値であり、劇的な改善は望めないため、基準財政需要額に算入されない一般単独事業債などの発行を抑制することで比率の上昇を極力抑えるよう努めながら根気強く地方債残高を減らしていく。</a:t>
          </a:r>
          <a:endParaRPr lang="ja-JP" altLang="ja-JP" sz="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基金残高総額は、令和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a:t>
          </a:r>
          <a:r>
            <a:rPr kumimoji="1" lang="ja-JP" altLang="en-US" sz="1300">
              <a:solidFill>
                <a:schemeClr val="dk1"/>
              </a:solidFill>
              <a:effectLst/>
              <a:latin typeface="+mn-lt"/>
              <a:ea typeface="+mn-ea"/>
              <a:cs typeface="+mn-cs"/>
            </a:rPr>
            <a:t>４，７３１</a:t>
          </a:r>
          <a:r>
            <a:rPr kumimoji="1" lang="ja-JP" altLang="ja-JP" sz="1300">
              <a:solidFill>
                <a:schemeClr val="dk1"/>
              </a:solidFill>
              <a:effectLst/>
              <a:latin typeface="+mn-lt"/>
              <a:ea typeface="+mn-ea"/>
              <a:cs typeface="+mn-cs"/>
            </a:rPr>
            <a:t>百万円から令和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６，０６９</a:t>
          </a:r>
          <a:r>
            <a:rPr kumimoji="1" lang="ja-JP" altLang="ja-JP" sz="1300">
              <a:solidFill>
                <a:schemeClr val="dk1"/>
              </a:solidFill>
              <a:effectLst/>
              <a:latin typeface="+mn-lt"/>
              <a:ea typeface="+mn-ea"/>
              <a:cs typeface="+mn-cs"/>
            </a:rPr>
            <a:t>百万円と</a:t>
          </a:r>
          <a:r>
            <a:rPr kumimoji="1" lang="ja-JP" altLang="en-US" sz="1300">
              <a:solidFill>
                <a:schemeClr val="dk1"/>
              </a:solidFill>
              <a:effectLst/>
              <a:latin typeface="+mn-lt"/>
              <a:ea typeface="+mn-ea"/>
              <a:cs typeface="+mn-cs"/>
            </a:rPr>
            <a:t>１，３３８百</a:t>
          </a:r>
          <a:r>
            <a:rPr kumimoji="1" lang="ja-JP" altLang="ja-JP" sz="1300">
              <a:solidFill>
                <a:schemeClr val="dk1"/>
              </a:solidFill>
              <a:effectLst/>
              <a:latin typeface="+mn-lt"/>
              <a:ea typeface="+mn-ea"/>
              <a:cs typeface="+mn-cs"/>
            </a:rPr>
            <a:t>万円増加しているが、主な要因は特定目的基金が</a:t>
          </a:r>
          <a:r>
            <a:rPr kumimoji="1" lang="ja-JP" altLang="en-US" sz="1300">
              <a:solidFill>
                <a:schemeClr val="dk1"/>
              </a:solidFill>
              <a:effectLst/>
              <a:latin typeface="+mn-lt"/>
              <a:ea typeface="+mn-ea"/>
              <a:cs typeface="+mn-cs"/>
            </a:rPr>
            <a:t>１，１２８</a:t>
          </a:r>
          <a:r>
            <a:rPr kumimoji="1" lang="ja-JP" altLang="ja-JP" sz="1300">
              <a:solidFill>
                <a:schemeClr val="dk1"/>
              </a:solidFill>
              <a:effectLst/>
              <a:latin typeface="+mn-lt"/>
              <a:ea typeface="+mn-ea"/>
              <a:cs typeface="+mn-cs"/>
            </a:rPr>
            <a:t>百万円増加したことによるものである。</a:t>
          </a:r>
          <a:endParaRPr lang="ja-JP" altLang="ja-JP" sz="1300">
            <a:effectLst/>
          </a:endParaRPr>
        </a:p>
        <a:p>
          <a:r>
            <a:rPr kumimoji="1" lang="ja-JP" altLang="ja-JP" sz="1300">
              <a:solidFill>
                <a:schemeClr val="dk1"/>
              </a:solidFill>
              <a:effectLst/>
              <a:latin typeface="+mn-lt"/>
              <a:ea typeface="+mn-ea"/>
              <a:cs typeface="+mn-cs"/>
            </a:rPr>
            <a:t>　特定目的基金は、今後実施する大規模建設事業の財源とするため、主に国県支出金を積立てたことにより増加している。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年度以降、大規模建設事業の財源として特定目的基金を取崩していくため、中長期的には減少していく見込みである。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地方創生事業基金：自主的・主体的な活力ある地域づくりとして実施する地方創生事業</a:t>
          </a:r>
          <a:r>
            <a:rPr lang="ja-JP" altLang="ja-JP" sz="1300">
              <a:solidFill>
                <a:schemeClr val="dk1"/>
              </a:solidFill>
              <a:effectLst/>
              <a:latin typeface="+mn-lt"/>
              <a:ea typeface="+mn-ea"/>
              <a:cs typeface="+mn-cs"/>
            </a:rPr>
            <a:t>（大竹駅周辺整備事業など）</a:t>
          </a:r>
          <a:endParaRPr lang="ja-JP" altLang="ja-JP" sz="1300">
            <a:effectLst/>
          </a:endParaRPr>
        </a:p>
        <a:p>
          <a:r>
            <a:rPr kumimoji="1" lang="ja-JP" altLang="ja-JP" sz="1300">
              <a:solidFill>
                <a:schemeClr val="dk1"/>
              </a:solidFill>
              <a:effectLst/>
              <a:latin typeface="+mn-lt"/>
              <a:ea typeface="+mn-ea"/>
              <a:cs typeface="+mn-cs"/>
            </a:rPr>
            <a:t>　にこにここども基金：</a:t>
          </a:r>
          <a:r>
            <a:rPr lang="ja-JP" altLang="ja-JP" sz="1300">
              <a:solidFill>
                <a:schemeClr val="dk1"/>
              </a:solidFill>
              <a:effectLst/>
              <a:latin typeface="+mn-lt"/>
              <a:ea typeface="+mn-ea"/>
              <a:cs typeface="+mn-cs"/>
            </a:rPr>
            <a:t>安心して子どもを育てることができる環境の整備を図るために実施する事業</a:t>
          </a:r>
          <a:endParaRPr lang="ja-JP" altLang="ja-JP" sz="1300">
            <a:effectLst/>
          </a:endParaRPr>
        </a:p>
        <a:p>
          <a:r>
            <a:rPr lang="ja-JP" altLang="ja-JP" sz="1300">
              <a:solidFill>
                <a:schemeClr val="dk1"/>
              </a:solidFill>
              <a:effectLst/>
              <a:latin typeface="+mn-lt"/>
              <a:ea typeface="+mn-ea"/>
              <a:cs typeface="+mn-cs"/>
            </a:rPr>
            <a:t>　　　　　　　　　　　（こども医療費助成事業、</a:t>
          </a:r>
          <a:r>
            <a:rPr lang="ja-JP" altLang="en-US" sz="1300">
              <a:solidFill>
                <a:schemeClr val="dk1"/>
              </a:solidFill>
              <a:effectLst/>
              <a:latin typeface="+mn-lt"/>
              <a:ea typeface="+mn-ea"/>
              <a:cs typeface="+mn-cs"/>
            </a:rPr>
            <a:t>学校給食費支援</a:t>
          </a:r>
          <a:r>
            <a:rPr lang="ja-JP" altLang="ja-JP" sz="1300">
              <a:solidFill>
                <a:schemeClr val="dk1"/>
              </a:solidFill>
              <a:effectLst/>
              <a:latin typeface="+mn-lt"/>
              <a:ea typeface="+mn-ea"/>
              <a:cs typeface="+mn-cs"/>
            </a:rPr>
            <a:t>事業）</a:t>
          </a:r>
          <a:endParaRPr lang="ja-JP" altLang="ja-JP" sz="1300">
            <a:effectLst/>
          </a:endParaRPr>
        </a:p>
        <a:p>
          <a:r>
            <a:rPr kumimoji="1" lang="ja-JP" altLang="ja-JP" sz="1300">
              <a:solidFill>
                <a:schemeClr val="dk1"/>
              </a:solidFill>
              <a:effectLst/>
              <a:latin typeface="+mn-lt"/>
              <a:ea typeface="+mn-ea"/>
              <a:cs typeface="+mn-cs"/>
            </a:rPr>
            <a:t>　健やか安心基金：</a:t>
          </a:r>
          <a:r>
            <a:rPr lang="ja-JP" altLang="ja-JP" sz="1300">
              <a:solidFill>
                <a:schemeClr val="dk1"/>
              </a:solidFill>
              <a:effectLst/>
              <a:latin typeface="+mn-lt"/>
              <a:ea typeface="+mn-ea"/>
              <a:cs typeface="+mn-cs"/>
            </a:rPr>
            <a:t>市民の健康を確保し、市民が健やかに安心して生活することができる環境の整備を図るために実施する事業</a:t>
          </a:r>
          <a:endParaRPr lang="ja-JP" altLang="ja-JP" sz="1300">
            <a:effectLst/>
          </a:endParaRPr>
        </a:p>
        <a:p>
          <a:r>
            <a:rPr lang="ja-JP" altLang="ja-JP" sz="1300">
              <a:solidFill>
                <a:schemeClr val="dk1"/>
              </a:solidFill>
              <a:effectLst/>
              <a:latin typeface="+mn-lt"/>
              <a:ea typeface="+mn-ea"/>
              <a:cs typeface="+mn-cs"/>
            </a:rPr>
            <a:t>　　　　　　　　　（妊産婦健康診査</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支援事業、特定不妊治療</a:t>
          </a:r>
          <a:r>
            <a:rPr lang="ja-JP" altLang="en-US" sz="1300">
              <a:solidFill>
                <a:schemeClr val="dk1"/>
              </a:solidFill>
              <a:effectLst/>
              <a:latin typeface="+mn-lt"/>
              <a:ea typeface="+mn-ea"/>
              <a:cs typeface="+mn-cs"/>
            </a:rPr>
            <a:t>費</a:t>
          </a:r>
          <a:r>
            <a:rPr lang="ja-JP" altLang="ja-JP" sz="1300">
              <a:solidFill>
                <a:schemeClr val="dk1"/>
              </a:solidFill>
              <a:effectLst/>
              <a:latin typeface="+mn-lt"/>
              <a:ea typeface="+mn-ea"/>
              <a:cs typeface="+mn-cs"/>
            </a:rPr>
            <a:t>助成事業など）</a:t>
          </a:r>
          <a:endParaRPr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地方創生事業基金：</a:t>
          </a:r>
          <a:r>
            <a:rPr kumimoji="1" lang="ja-JP" altLang="en-US" sz="1300">
              <a:solidFill>
                <a:schemeClr val="dk1"/>
              </a:solidFill>
              <a:effectLst/>
              <a:latin typeface="+mn-lt"/>
              <a:ea typeface="+mn-ea"/>
              <a:cs typeface="+mn-cs"/>
            </a:rPr>
            <a:t>大竹駅周辺整備</a:t>
          </a:r>
          <a:r>
            <a:rPr kumimoji="1" lang="ja-JP" altLang="ja-JP" sz="1300">
              <a:solidFill>
                <a:schemeClr val="tx1"/>
              </a:solidFill>
              <a:effectLst/>
              <a:latin typeface="+mn-lt"/>
              <a:ea typeface="+mn-ea"/>
              <a:cs typeface="+mn-cs"/>
            </a:rPr>
            <a:t>事業に伴う</a:t>
          </a:r>
          <a:r>
            <a:rPr kumimoji="1" lang="ja-JP" altLang="en-US" sz="1300">
              <a:solidFill>
                <a:schemeClr val="tx1"/>
              </a:solidFill>
              <a:effectLst/>
              <a:latin typeface="+mn-lt"/>
              <a:ea typeface="+mn-ea"/>
              <a:cs typeface="+mn-cs"/>
            </a:rPr>
            <a:t>建設工事費等</a:t>
          </a:r>
          <a:r>
            <a:rPr kumimoji="1" lang="ja-JP" altLang="ja-JP" sz="1300">
              <a:solidFill>
                <a:schemeClr val="tx1"/>
              </a:solidFill>
              <a:effectLst/>
              <a:latin typeface="+mn-lt"/>
              <a:ea typeface="+mn-ea"/>
              <a:cs typeface="+mn-cs"/>
            </a:rPr>
            <a:t>を基金に積立てたことなどによる増（令和</a:t>
          </a:r>
          <a:r>
            <a:rPr kumimoji="1" lang="ja-JP" altLang="en-US" sz="1300">
              <a:solidFill>
                <a:schemeClr val="tx1"/>
              </a:solidFill>
              <a:effectLst/>
              <a:latin typeface="+mn-lt"/>
              <a:ea typeface="+mn-ea"/>
              <a:cs typeface="+mn-cs"/>
            </a:rPr>
            <a:t>４</a:t>
          </a:r>
          <a:r>
            <a:rPr kumimoji="1" lang="ja-JP" altLang="ja-JP" sz="1300">
              <a:solidFill>
                <a:schemeClr val="tx1"/>
              </a:solidFill>
              <a:effectLst/>
              <a:latin typeface="+mn-lt"/>
              <a:ea typeface="+mn-ea"/>
              <a:cs typeface="+mn-cs"/>
            </a:rPr>
            <a:t>年度：</a:t>
          </a:r>
          <a:r>
            <a:rPr kumimoji="1" lang="ja-JP" altLang="en-US" sz="1300">
              <a:solidFill>
                <a:schemeClr val="tx1"/>
              </a:solidFill>
              <a:effectLst/>
              <a:latin typeface="+mn-lt"/>
              <a:ea typeface="+mn-ea"/>
              <a:cs typeface="+mn-cs"/>
            </a:rPr>
            <a:t>８６０</a:t>
          </a:r>
          <a:r>
            <a:rPr kumimoji="1" lang="ja-JP" altLang="ja-JP" sz="1300">
              <a:solidFill>
                <a:schemeClr val="tx1"/>
              </a:solidFill>
              <a:effectLst/>
              <a:latin typeface="+mn-lt"/>
              <a:ea typeface="+mn-ea"/>
              <a:cs typeface="+mn-cs"/>
            </a:rPr>
            <a:t>百万円）</a:t>
          </a:r>
          <a:endParaRPr lang="ja-JP" altLang="ja-JP" sz="1300">
            <a:solidFill>
              <a:schemeClr val="tx1"/>
            </a:solidFill>
            <a:effectLst/>
          </a:endParaRPr>
        </a:p>
        <a:p>
          <a:pPr eaLnBrk="1" fontAlgn="auto" latinLnBrk="0" hangingPunct="1"/>
          <a:r>
            <a:rPr kumimoji="1" lang="ja-JP" altLang="ja-JP" sz="1300">
              <a:solidFill>
                <a:schemeClr val="dk1"/>
              </a:solidFill>
              <a:effectLst/>
              <a:latin typeface="+mn-lt"/>
              <a:ea typeface="+mn-ea"/>
              <a:cs typeface="+mn-cs"/>
            </a:rPr>
            <a:t>　にこにここども基金：学校給食費支援事業に伴う学校給食費等を基金に積立てたことなどによる増（令和４年度：５４百万円）</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市営住宅</a:t>
          </a:r>
          <a:r>
            <a:rPr kumimoji="1" lang="ja-JP" altLang="ja-JP" sz="1300">
              <a:solidFill>
                <a:schemeClr val="dk1"/>
              </a:solidFill>
              <a:effectLst/>
              <a:latin typeface="+mn-lt"/>
              <a:ea typeface="+mn-ea"/>
              <a:cs typeface="+mn-cs"/>
            </a:rPr>
            <a:t>基金：市営住宅改修事業や過去に発行した市営住宅整備事業に伴う地方債の償還金の財源として基金を取崩したことによる減</a:t>
          </a:r>
          <a:endParaRPr kumimoji="1" lang="en-US" altLang="ja-JP" sz="13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△９２</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地方創生事業基金：令和元年度～</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年度に実施する大竹駅周辺整備事業は多額の一般財源が必要となるため、主にその財源として積み</a:t>
          </a:r>
          <a:endParaRPr lang="ja-JP" altLang="ja-JP" sz="1300">
            <a:effectLst/>
          </a:endParaRPr>
        </a:p>
        <a:p>
          <a:r>
            <a:rPr kumimoji="1" lang="ja-JP" altLang="ja-JP" sz="1300">
              <a:solidFill>
                <a:schemeClr val="dk1"/>
              </a:solidFill>
              <a:effectLst/>
              <a:latin typeface="+mn-lt"/>
              <a:ea typeface="+mn-ea"/>
              <a:cs typeface="+mn-cs"/>
            </a:rPr>
            <a:t>　　　　　　　　　　立てている。事業の進捗にあわせて取崩し予定のため、基金は減少する見込み。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平成３０年度に災害復旧事業などで生じた財源不足を埋めるため、基金を１５０百万円</a:t>
          </a:r>
          <a:r>
            <a:rPr lang="ja-JP" altLang="ja-JP" sz="1300" b="0" i="0">
              <a:solidFill>
                <a:schemeClr val="dk1"/>
              </a:solidFill>
              <a:effectLst/>
              <a:latin typeface="+mn-lt"/>
              <a:ea typeface="+mn-ea"/>
              <a:cs typeface="+mn-cs"/>
            </a:rPr>
            <a:t>取崩したが、それ以降、基金の取崩しは回避してきている。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令和</a:t>
          </a:r>
          <a:r>
            <a:rPr kumimoji="1" lang="ja-JP" altLang="en-US" sz="1300">
              <a:solidFill>
                <a:schemeClr val="tx1"/>
              </a:solidFill>
              <a:effectLst/>
              <a:latin typeface="+mn-lt"/>
              <a:ea typeface="+mn-ea"/>
              <a:cs typeface="+mn-cs"/>
            </a:rPr>
            <a:t>４</a:t>
          </a:r>
          <a:r>
            <a:rPr kumimoji="1" lang="ja-JP" altLang="ja-JP" sz="1300">
              <a:solidFill>
                <a:schemeClr val="tx1"/>
              </a:solidFill>
              <a:effectLst/>
              <a:latin typeface="+mn-lt"/>
              <a:ea typeface="+mn-ea"/>
              <a:cs typeface="+mn-cs"/>
            </a:rPr>
            <a:t>年度は、決算剰余金</a:t>
          </a:r>
          <a:r>
            <a:rPr kumimoji="1" lang="ja-JP" altLang="en-US" sz="1300">
              <a:solidFill>
                <a:schemeClr val="tx1"/>
              </a:solidFill>
              <a:effectLst/>
              <a:latin typeface="+mn-lt"/>
              <a:ea typeface="+mn-ea"/>
              <a:cs typeface="+mn-cs"/>
            </a:rPr>
            <a:t>２００</a:t>
          </a:r>
          <a:r>
            <a:rPr kumimoji="1" lang="ja-JP" altLang="ja-JP" sz="1300">
              <a:solidFill>
                <a:schemeClr val="tx1"/>
              </a:solidFill>
              <a:effectLst/>
              <a:latin typeface="+mn-lt"/>
              <a:ea typeface="+mn-ea"/>
              <a:cs typeface="+mn-cs"/>
            </a:rPr>
            <a:t>百万円を積立てたことにより増加した。</a:t>
          </a:r>
          <a:endParaRPr kumimoji="1" lang="en-US" altLang="ja-JP" sz="1300">
            <a:solidFill>
              <a:schemeClr val="tx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災害への備え等のため、１，０００百万円程度を目途に積立てることとしているが、今後実施する大規模事業に必要な一般財源が不足する見込みのため、中長期的には減少していく見込み。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利息分の増</a:t>
          </a:r>
          <a:r>
            <a:rPr kumimoji="1" lang="ja-JP" altLang="ja-JP" sz="1300">
              <a:solidFill>
                <a:schemeClr val="tx1"/>
              </a:solidFill>
              <a:effectLst/>
              <a:latin typeface="+mn-lt"/>
              <a:ea typeface="+mn-ea"/>
              <a:cs typeface="+mn-cs"/>
            </a:rPr>
            <a:t>。</a:t>
          </a:r>
          <a:endParaRPr kumimoji="1" lang="en-US" altLang="ja-JP" sz="1300">
            <a:solidFill>
              <a:schemeClr val="tx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現時点でも公債費が高い水準であることに加え、今後実施する予定の大規模事業の財源として多額の市債を発行する予定のため、基金残高をさらに確保していく必要がある。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774B9D5-4366-4F26-B079-B0EFA157063E}"/>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67A5139-CC70-4394-9C02-44B43415D943}"/>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9292DEE-063E-491E-B7FB-6D972C3D34D9}"/>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C52A8F-C72A-4574-9119-626F92BB5F0C}"/>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88FD35-555B-4275-B558-2A0EC80955BC}"/>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DC12DD2-B419-457E-A5E1-0F3F18B61F1E}"/>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8F9EAED-B5CE-4984-B7CB-04881DB7DF6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AB66370-7AAD-44C4-8649-0AAE8284BC60}"/>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0630AD-2662-4BD3-BD28-AE05940196C6}"/>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F8F3F9-EB3F-475A-B4AA-9E87677862D0}"/>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357B7DB-D880-4514-9C8D-02CAB5E85786}"/>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E442E0B-EC80-49FD-8076-A4CECA2FCD50}"/>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3816211-BB2D-4FD1-B7D4-E6909C9D8CA2}"/>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E1D4030-3A18-4533-A4DA-CB9B9D6D87C3}"/>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0EA93FC-B76C-42AB-B6A8-BA57E7B1806D}"/>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C03940-1B70-42FF-A509-EF7AE554CE08}"/>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BA315B-D845-46E4-B4C1-D3D84C368BD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177B456-49DE-4A9A-8F0D-9E64E091F9E9}"/>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193CDAF-DCCD-4D40-AD62-226E7FABEFD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F41BEBD-3316-4A16-8249-C0C72312576E}"/>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07E670A-7924-4A5E-AEB7-450401568576}"/>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332416F-7A37-48AA-A529-33573BAF352A}"/>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39C8EF0-7752-4A79-A441-36C499B725EC}"/>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FF797A6-C165-439B-8B8A-64E01DADD84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58B927D-5AB5-49FC-8E9F-FDE568479B84}"/>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C6B290-56A4-41DC-9042-F96D22943CF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7A3222-1F7D-49E1-895A-AF7AB0A4A5BF}"/>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C3F2BD9-2A77-49E4-AFD8-C62F0A645619}"/>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CA6BA1C-D96B-4597-A99D-06C05F33F44A}"/>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399B43-89CB-485C-A7B5-91A99840F88D}"/>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6943E56-BB7C-4815-9EAF-251B6083DC9C}"/>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099902-CD6A-4F8E-BA81-7AB46571CDCD}"/>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83D507-30F6-4F77-ADA9-DECB9005625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558B5ED-67AE-4E82-829E-6AB9BEC9FEA6}"/>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4D8A0BD-F04C-403B-97D4-07BEC2A1D4A5}"/>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BA4FBD6-9B76-41A7-9A77-9164A7703660}"/>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BC652AC-30CC-4B59-8120-8B197078B3D9}"/>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A9FDC9-8CC3-4753-BD1A-B3307D720F6A}"/>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EBEEB75-7D8A-42C4-80A9-037B17E9CD0D}"/>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9885710-73CA-4F6C-AC9B-25B184AEC5D3}"/>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E4EF49E-016F-4E57-BCDF-AB61BA24DB2D}"/>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D8519AA-A413-4DE5-ABA3-D439F6D9967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F92152A-745B-4EA9-8AF6-D4EEF77323E9}"/>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0933B37-AA0B-486E-8FA5-F52A9DC07DCD}"/>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3DEA98C-A182-4DFB-B8B5-0B23A69471B9}"/>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08792F-9627-455B-915F-33D0F69E063D}"/>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EC72930-F056-415F-AA64-DD4729F561BC}"/>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企業からの市税が多く、類似団体内平均を上回っている。</a:t>
          </a:r>
          <a:endParaRPr lang="ja-JP" altLang="ja-JP" sz="1400">
            <a:effectLst/>
          </a:endParaRPr>
        </a:p>
        <a:p>
          <a:r>
            <a:rPr lang="ja-JP" altLang="ja-JP" sz="1100" b="0" i="0">
              <a:solidFill>
                <a:schemeClr val="dk1"/>
              </a:solidFill>
              <a:effectLst/>
              <a:latin typeface="+mn-lt"/>
              <a:ea typeface="+mn-ea"/>
              <a:cs typeface="+mn-cs"/>
            </a:rPr>
            <a:t>　社会保障関係経費の増などによる基準財政需要額は増加傾向にある一方、税収等の基準財政収入額は減少傾向にあるため、指数は今後低下していく見込みである。特別交付税などの臨時一般財源が低額であり、実態として財政力が強いと言える状況にはないため、市税の徴収体制の強化など、引き続き歳入確保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476B845-984D-4B19-935C-79DF17C3E0ED}"/>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4D2E062-ECB3-4B14-AF90-30DF7C55FE69}"/>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8D4F273-7BC8-4A77-AB75-C2F88C60AFBF}"/>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26F5E6E-4F30-42DB-BC89-9C0464EB2E7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C331AE5-2BAE-4A16-A528-B6065A0FA9C0}"/>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E1AC694-899B-4BDA-8646-6C5885AC606A}"/>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4648881-C186-420D-80D1-6187D1E2B50F}"/>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053E0A9-DCD4-402D-9827-464BF4EA88FF}"/>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E103445-C656-4F48-AD65-15C15FC0B3CB}"/>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B2E1211-C781-4C19-B6F0-370212874A0C}"/>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792AB47-C49C-4D6E-B485-D8D18955C704}"/>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3B370EF-0BED-4643-AB5C-3526A3F8968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E4F7839-143E-4A47-8952-A7782F2B6FEB}"/>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000EE48-5D82-49D6-AB2C-5098A70EFB3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12EE7F0-EE21-426A-814A-B24CBA0B0E5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772EDCE1-53F9-4352-9925-B935C3B70F05}"/>
            </a:ext>
          </a:extLst>
        </xdr:cNvPr>
        <xdr:cNvCxnSpPr/>
      </xdr:nvCxnSpPr>
      <xdr:spPr>
        <a:xfrm flipV="1">
          <a:off x="4511040" y="6182572"/>
          <a:ext cx="0" cy="142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361C7C03-B629-43B8-8C0A-37FDFADD19C2}"/>
            </a:ext>
          </a:extLst>
        </xdr:cNvPr>
        <xdr:cNvSpPr txBox="1"/>
      </xdr:nvSpPr>
      <xdr:spPr>
        <a:xfrm>
          <a:off x="458851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FC70F53B-A82E-4D88-9F96-1C63BF4DB3EC}"/>
            </a:ext>
          </a:extLst>
        </xdr:cNvPr>
        <xdr:cNvCxnSpPr/>
      </xdr:nvCxnSpPr>
      <xdr:spPr>
        <a:xfrm>
          <a:off x="4427855" y="76045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147C6F7B-3CBB-4D4E-9EBC-05EC95028E25}"/>
            </a:ext>
          </a:extLst>
        </xdr:cNvPr>
        <xdr:cNvSpPr txBox="1"/>
      </xdr:nvSpPr>
      <xdr:spPr>
        <a:xfrm>
          <a:off x="4588510" y="59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288F1BB3-1870-4517-A9F6-CF2AE8D543BC}"/>
            </a:ext>
          </a:extLst>
        </xdr:cNvPr>
        <xdr:cNvCxnSpPr/>
      </xdr:nvCxnSpPr>
      <xdr:spPr>
        <a:xfrm>
          <a:off x="4427855" y="61825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D7C51BE6-A8AF-45C7-B435-B84346292E9D}"/>
            </a:ext>
          </a:extLst>
        </xdr:cNvPr>
        <xdr:cNvCxnSpPr/>
      </xdr:nvCxnSpPr>
      <xdr:spPr>
        <a:xfrm>
          <a:off x="3749040" y="6621145"/>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D0282DAA-392E-430E-8FB4-C61DC1EDE204}"/>
            </a:ext>
          </a:extLst>
        </xdr:cNvPr>
        <xdr:cNvSpPr txBox="1"/>
      </xdr:nvSpPr>
      <xdr:spPr>
        <a:xfrm>
          <a:off x="458851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545C9350-18BF-43B6-9CB8-0BE686851315}"/>
            </a:ext>
          </a:extLst>
        </xdr:cNvPr>
        <xdr:cNvSpPr/>
      </xdr:nvSpPr>
      <xdr:spPr>
        <a:xfrm>
          <a:off x="4465955" y="70366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F357E22B-B417-4D5C-A057-DE56D4372945}"/>
            </a:ext>
          </a:extLst>
        </xdr:cNvPr>
        <xdr:cNvCxnSpPr/>
      </xdr:nvCxnSpPr>
      <xdr:spPr>
        <a:xfrm>
          <a:off x="2941955" y="6564630"/>
          <a:ext cx="80708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D4521541-B491-4005-AE29-D4FB25ACFD0E}"/>
            </a:ext>
          </a:extLst>
        </xdr:cNvPr>
        <xdr:cNvSpPr/>
      </xdr:nvSpPr>
      <xdr:spPr>
        <a:xfrm>
          <a:off x="3703955" y="70165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CC3B3D19-8FC1-44F7-9ECE-05F5AE95A931}"/>
            </a:ext>
          </a:extLst>
        </xdr:cNvPr>
        <xdr:cNvSpPr txBox="1"/>
      </xdr:nvSpPr>
      <xdr:spPr>
        <a:xfrm>
          <a:off x="3406140" y="709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59F328FA-1B8E-44F4-87CF-B232B644E58A}"/>
            </a:ext>
          </a:extLst>
        </xdr:cNvPr>
        <xdr:cNvCxnSpPr/>
      </xdr:nvCxnSpPr>
      <xdr:spPr>
        <a:xfrm>
          <a:off x="2125345" y="6524413"/>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BBE3A6FD-E15C-44E6-AF0D-3F37BF60D019}"/>
            </a:ext>
          </a:extLst>
        </xdr:cNvPr>
        <xdr:cNvSpPr/>
      </xdr:nvSpPr>
      <xdr:spPr>
        <a:xfrm>
          <a:off x="2887345" y="699071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B5BA5608-F369-4C17-B0B3-11244521C207}"/>
            </a:ext>
          </a:extLst>
        </xdr:cNvPr>
        <xdr:cNvSpPr txBox="1"/>
      </xdr:nvSpPr>
      <xdr:spPr>
        <a:xfrm>
          <a:off x="2599055" y="70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7408</xdr:rowOff>
    </xdr:to>
    <xdr:cxnSp macro="">
      <xdr:nvCxnSpPr>
        <xdr:cNvPr id="78" name="直線コネクタ 77">
          <a:extLst>
            <a:ext uri="{FF2B5EF4-FFF2-40B4-BE49-F238E27FC236}">
              <a16:creationId xmlns:a16="http://schemas.microsoft.com/office/drawing/2014/main" id="{71334B9B-2708-4642-A8A0-9CABF1849921}"/>
            </a:ext>
          </a:extLst>
        </xdr:cNvPr>
        <xdr:cNvCxnSpPr/>
      </xdr:nvCxnSpPr>
      <xdr:spPr>
        <a:xfrm>
          <a:off x="1333500" y="6504305"/>
          <a:ext cx="79184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DD5EE119-187F-4A05-B2F8-22375CE9E39E}"/>
            </a:ext>
          </a:extLst>
        </xdr:cNvPr>
        <xdr:cNvSpPr/>
      </xdr:nvSpPr>
      <xdr:spPr>
        <a:xfrm>
          <a:off x="2095500" y="699071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5C34396D-D11A-4CBF-A42C-AA8F523631DB}"/>
            </a:ext>
          </a:extLst>
        </xdr:cNvPr>
        <xdr:cNvSpPr txBox="1"/>
      </xdr:nvSpPr>
      <xdr:spPr>
        <a:xfrm>
          <a:off x="1782445" y="70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CF3F6650-D050-447E-880B-BE8A04CBDDB2}"/>
            </a:ext>
          </a:extLst>
        </xdr:cNvPr>
        <xdr:cNvSpPr/>
      </xdr:nvSpPr>
      <xdr:spPr>
        <a:xfrm>
          <a:off x="1278890" y="697441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B38DC635-3D4B-494E-B4FF-B3571F545912}"/>
            </a:ext>
          </a:extLst>
        </xdr:cNvPr>
        <xdr:cNvSpPr txBox="1"/>
      </xdr:nvSpPr>
      <xdr:spPr>
        <a:xfrm>
          <a:off x="967740"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2373492-35A9-43FB-95D6-905977DB5D26}"/>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EC574E8-E5FF-4AE5-A635-489E4B54310C}"/>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68B4C7A-7CD6-435F-A49D-BD4243DA5CAD}"/>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25736B7-A86F-4589-94DA-78183109D588}"/>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587A18B-209F-43C8-BC4C-CB9A597D99A8}"/>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BF9B8AAF-E900-4F33-83D0-1D243C577C0E}"/>
            </a:ext>
          </a:extLst>
        </xdr:cNvPr>
        <xdr:cNvSpPr/>
      </xdr:nvSpPr>
      <xdr:spPr>
        <a:xfrm>
          <a:off x="4465955" y="66325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AC0CAE8F-7971-4FA0-92CE-86A3FB29B91D}"/>
            </a:ext>
          </a:extLst>
        </xdr:cNvPr>
        <xdr:cNvSpPr txBox="1"/>
      </xdr:nvSpPr>
      <xdr:spPr>
        <a:xfrm>
          <a:off x="458851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267BCDF8-7622-4287-A8D8-B0B93431E806}"/>
            </a:ext>
          </a:extLst>
        </xdr:cNvPr>
        <xdr:cNvSpPr/>
      </xdr:nvSpPr>
      <xdr:spPr>
        <a:xfrm>
          <a:off x="3703955" y="65684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8F0D0730-0929-49D0-89FA-6A95CBDD8632}"/>
            </a:ext>
          </a:extLst>
        </xdr:cNvPr>
        <xdr:cNvSpPr txBox="1"/>
      </xdr:nvSpPr>
      <xdr:spPr>
        <a:xfrm>
          <a:off x="3406140"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a:extLst>
            <a:ext uri="{FF2B5EF4-FFF2-40B4-BE49-F238E27FC236}">
              <a16:creationId xmlns:a16="http://schemas.microsoft.com/office/drawing/2014/main" id="{26C18F12-3981-4A46-9F48-EF7161F7364A}"/>
            </a:ext>
          </a:extLst>
        </xdr:cNvPr>
        <xdr:cNvSpPr/>
      </xdr:nvSpPr>
      <xdr:spPr>
        <a:xfrm>
          <a:off x="2887345" y="6515735"/>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a:extLst>
            <a:ext uri="{FF2B5EF4-FFF2-40B4-BE49-F238E27FC236}">
              <a16:creationId xmlns:a16="http://schemas.microsoft.com/office/drawing/2014/main" id="{89240F0C-8325-4524-A7FF-9871D8887E87}"/>
            </a:ext>
          </a:extLst>
        </xdr:cNvPr>
        <xdr:cNvSpPr txBox="1"/>
      </xdr:nvSpPr>
      <xdr:spPr>
        <a:xfrm>
          <a:off x="2599055" y="62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a:extLst>
            <a:ext uri="{FF2B5EF4-FFF2-40B4-BE49-F238E27FC236}">
              <a16:creationId xmlns:a16="http://schemas.microsoft.com/office/drawing/2014/main" id="{50485F40-9673-4EA3-8686-9040F7BB1DE2}"/>
            </a:ext>
          </a:extLst>
        </xdr:cNvPr>
        <xdr:cNvSpPr/>
      </xdr:nvSpPr>
      <xdr:spPr>
        <a:xfrm>
          <a:off x="2095500" y="6475518"/>
          <a:ext cx="84455"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a:extLst>
            <a:ext uri="{FF2B5EF4-FFF2-40B4-BE49-F238E27FC236}">
              <a16:creationId xmlns:a16="http://schemas.microsoft.com/office/drawing/2014/main" id="{0B5879B9-EAE4-43E2-9AF4-2D56C5683C09}"/>
            </a:ext>
          </a:extLst>
        </xdr:cNvPr>
        <xdr:cNvSpPr txBox="1"/>
      </xdr:nvSpPr>
      <xdr:spPr>
        <a:xfrm>
          <a:off x="1782445" y="6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CE0D7106-BD1F-414B-8B42-683E7859FFF5}"/>
            </a:ext>
          </a:extLst>
        </xdr:cNvPr>
        <xdr:cNvSpPr/>
      </xdr:nvSpPr>
      <xdr:spPr>
        <a:xfrm>
          <a:off x="1278890" y="64496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F20142F4-45B1-453B-8384-8EDCF8DB44A3}"/>
            </a:ext>
          </a:extLst>
        </xdr:cNvPr>
        <xdr:cNvSpPr txBox="1"/>
      </xdr:nvSpPr>
      <xdr:spPr>
        <a:xfrm>
          <a:off x="967740" y="6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94AFF2D-60E1-4F65-8670-BB3DF5CA3C1B}"/>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E6007B0-6F65-4C3A-8D3F-D3D282BAC0B7}"/>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46A256D-5EE7-45BA-A044-6C57909581C7}"/>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9C73160-0A93-4F29-B585-EE0417B92957}"/>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ACEE3C3-6765-4B5E-BF9C-6E7E7AD371D1}"/>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9E1F72E-923A-4ACE-8F72-F362476BB46B}"/>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332A1DF-31CF-4651-95C9-7F74BA261405}"/>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EB8E24E-C8E6-4514-A327-C8F4938BA28B}"/>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2FE2257-A893-4F46-9823-5ED063969002}"/>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108962B-FE94-423D-8034-F412934C2E48}"/>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904AD8-EE0C-4492-86EA-78438ABBA3E6}"/>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5C2DB2B-8655-42A7-AC5C-1A4579754997}"/>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424B1C8-097B-423B-B1AA-8C63A11731AE}"/>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令和４年度は、地方交付税の増はあったものの、市税や臨時財政対策債の減により経常一般財源等が減少した上、公債費の増等により、経常経費充当一般財源が増加したため、前年度に比べ５．５ポイント増加した。</a:t>
          </a:r>
          <a:endParaRPr lang="ja-JP" altLang="ja-JP" sz="1400">
            <a:effectLst/>
          </a:endParaRPr>
        </a:p>
        <a:p>
          <a:pPr rtl="0"/>
          <a:r>
            <a:rPr lang="ja-JP" altLang="ja-JP" sz="1100" b="0" i="0">
              <a:solidFill>
                <a:schemeClr val="dk1"/>
              </a:solidFill>
              <a:effectLst/>
              <a:latin typeface="+mn-lt"/>
              <a:ea typeface="+mn-ea"/>
              <a:cs typeface="+mn-cs"/>
            </a:rPr>
            <a:t>　今後、公債費等の経常経費は増加傾向となる見込みであり、また市税収入も減少傾向にあるため、行財政改革を一層推進することにより、経常経費の圧縮に努める。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BECB286-C0D1-4F31-B15F-84A7CA35AE74}"/>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F801093-2D2D-473C-8278-C835EC66748A}"/>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E32CFC8-55EA-488E-986C-DC36EEB933B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3B267B5-41A6-4C33-A611-790AB5768D9B}"/>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F79792D-25D4-483A-BCD7-C7DF39DAAE05}"/>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105FB56-80DF-4B21-894F-6C847E9F467E}"/>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A3B6D27-93E9-48B6-A920-9926625FA06C}"/>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D3ED1A73-4AC8-4038-8890-3BC30D6D5C03}"/>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0C16C44-A956-4DD8-8CFC-138EFA5AF7CB}"/>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F75D0A3-D843-43B4-B26A-90F5B9B4E65A}"/>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A720162-A61F-4465-8BDA-43BECC61F9EA}"/>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8116437-440B-4C12-8CFE-2F1EE0E2B243}"/>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752ABC0-C670-463E-993D-113E5491082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7DA9AA3-0910-4D2F-AF21-638CD995FFA3}"/>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CA54529-5800-4638-92B9-429BB2D78ABE}"/>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230A6DE-6F93-44F0-A1FA-4ABB18881FF3}"/>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1D1C3CD-8B3C-4EE7-9379-D35532849A67}"/>
            </a:ext>
          </a:extLst>
        </xdr:cNvPr>
        <xdr:cNvCxnSpPr/>
      </xdr:nvCxnSpPr>
      <xdr:spPr>
        <a:xfrm flipV="1">
          <a:off x="4511040" y="9992572"/>
          <a:ext cx="0" cy="1554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8FD341D-1814-4BFA-AD95-81B12F3E7DC8}"/>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39A192F0-912B-45CF-BE40-B4EF28BBDCAD}"/>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6F722B35-FFF1-409A-BD36-C95D858D8AA7}"/>
            </a:ext>
          </a:extLst>
        </xdr:cNvPr>
        <xdr:cNvSpPr txBox="1"/>
      </xdr:nvSpPr>
      <xdr:spPr>
        <a:xfrm>
          <a:off x="4588510" y="973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61F0A521-E15A-4B4F-AA5F-72CC35D79457}"/>
            </a:ext>
          </a:extLst>
        </xdr:cNvPr>
        <xdr:cNvCxnSpPr/>
      </xdr:nvCxnSpPr>
      <xdr:spPr>
        <a:xfrm>
          <a:off x="4427855" y="99925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141394</xdr:rowOff>
    </xdr:to>
    <xdr:cxnSp macro="">
      <xdr:nvCxnSpPr>
        <xdr:cNvPr id="132" name="直線コネクタ 131">
          <a:extLst>
            <a:ext uri="{FF2B5EF4-FFF2-40B4-BE49-F238E27FC236}">
              <a16:creationId xmlns:a16="http://schemas.microsoft.com/office/drawing/2014/main" id="{060C7258-5CAC-47BE-A39A-15F68209D372}"/>
            </a:ext>
          </a:extLst>
        </xdr:cNvPr>
        <xdr:cNvCxnSpPr/>
      </xdr:nvCxnSpPr>
      <xdr:spPr>
        <a:xfrm>
          <a:off x="3749040" y="10845165"/>
          <a:ext cx="762000" cy="43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AD865301-CEE7-43BA-84BC-EA2B01807480}"/>
            </a:ext>
          </a:extLst>
        </xdr:cNvPr>
        <xdr:cNvSpPr txBox="1"/>
      </xdr:nvSpPr>
      <xdr:spPr>
        <a:xfrm>
          <a:off x="4588510" y="10639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7B67F848-6563-4499-B000-4FAAE6AD7B8D}"/>
            </a:ext>
          </a:extLst>
        </xdr:cNvPr>
        <xdr:cNvSpPr/>
      </xdr:nvSpPr>
      <xdr:spPr>
        <a:xfrm>
          <a:off x="4465955" y="107943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95673</xdr:rowOff>
    </xdr:to>
    <xdr:cxnSp macro="">
      <xdr:nvCxnSpPr>
        <xdr:cNvPr id="135" name="直線コネクタ 134">
          <a:extLst>
            <a:ext uri="{FF2B5EF4-FFF2-40B4-BE49-F238E27FC236}">
              <a16:creationId xmlns:a16="http://schemas.microsoft.com/office/drawing/2014/main" id="{AB094E73-2025-4967-B2E7-202AA1558ED6}"/>
            </a:ext>
          </a:extLst>
        </xdr:cNvPr>
        <xdr:cNvCxnSpPr/>
      </xdr:nvCxnSpPr>
      <xdr:spPr>
        <a:xfrm flipV="1">
          <a:off x="2941955" y="10845165"/>
          <a:ext cx="807085" cy="2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843857E5-769B-4122-A702-056EA467CBD9}"/>
            </a:ext>
          </a:extLst>
        </xdr:cNvPr>
        <xdr:cNvSpPr/>
      </xdr:nvSpPr>
      <xdr:spPr>
        <a:xfrm>
          <a:off x="3703955" y="105048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C4DDF4B3-C257-4CAD-AA32-3721BB4313FB}"/>
            </a:ext>
          </a:extLst>
        </xdr:cNvPr>
        <xdr:cNvSpPr txBox="1"/>
      </xdr:nvSpPr>
      <xdr:spPr>
        <a:xfrm>
          <a:off x="3406140" y="1027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66</xdr:row>
      <xdr:rowOff>34290</xdr:rowOff>
    </xdr:to>
    <xdr:cxnSp macro="">
      <xdr:nvCxnSpPr>
        <xdr:cNvPr id="138" name="直線コネクタ 137">
          <a:extLst>
            <a:ext uri="{FF2B5EF4-FFF2-40B4-BE49-F238E27FC236}">
              <a16:creationId xmlns:a16="http://schemas.microsoft.com/office/drawing/2014/main" id="{1C380D87-A5F1-4D5D-83B5-494852CC7CD2}"/>
            </a:ext>
          </a:extLst>
        </xdr:cNvPr>
        <xdr:cNvCxnSpPr/>
      </xdr:nvCxnSpPr>
      <xdr:spPr>
        <a:xfrm flipV="1">
          <a:off x="2125345" y="11064663"/>
          <a:ext cx="816610" cy="28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A2E17747-0CC7-4C44-A326-B1F202B5555E}"/>
            </a:ext>
          </a:extLst>
        </xdr:cNvPr>
        <xdr:cNvSpPr/>
      </xdr:nvSpPr>
      <xdr:spPr>
        <a:xfrm>
          <a:off x="2887345" y="10850668"/>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E53384F5-5353-43C5-9CC4-B4088A4A9A95}"/>
            </a:ext>
          </a:extLst>
        </xdr:cNvPr>
        <xdr:cNvSpPr txBox="1"/>
      </xdr:nvSpPr>
      <xdr:spPr>
        <a:xfrm>
          <a:off x="2599055" y="106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130810</xdr:rowOff>
    </xdr:to>
    <xdr:cxnSp macro="">
      <xdr:nvCxnSpPr>
        <xdr:cNvPr id="141" name="直線コネクタ 140">
          <a:extLst>
            <a:ext uri="{FF2B5EF4-FFF2-40B4-BE49-F238E27FC236}">
              <a16:creationId xmlns:a16="http://schemas.microsoft.com/office/drawing/2014/main" id="{161402F1-A6C4-4FC2-B024-A37FDF9BE8DD}"/>
            </a:ext>
          </a:extLst>
        </xdr:cNvPr>
        <xdr:cNvCxnSpPr/>
      </xdr:nvCxnSpPr>
      <xdr:spPr>
        <a:xfrm flipV="1">
          <a:off x="1333500" y="11349990"/>
          <a:ext cx="791845"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F0A34F15-97AE-4DF2-A974-5F9608CCCD38}"/>
            </a:ext>
          </a:extLst>
        </xdr:cNvPr>
        <xdr:cNvSpPr/>
      </xdr:nvSpPr>
      <xdr:spPr>
        <a:xfrm>
          <a:off x="2095500" y="1093343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C4361D5F-1821-45E7-AC8B-FE862AC8B957}"/>
            </a:ext>
          </a:extLst>
        </xdr:cNvPr>
        <xdr:cNvSpPr txBox="1"/>
      </xdr:nvSpPr>
      <xdr:spPr>
        <a:xfrm>
          <a:off x="1782445"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B57ECB65-F3CF-4839-B499-CF4BA13388C2}"/>
            </a:ext>
          </a:extLst>
        </xdr:cNvPr>
        <xdr:cNvSpPr/>
      </xdr:nvSpPr>
      <xdr:spPr>
        <a:xfrm>
          <a:off x="1278890" y="1088093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9BA19094-8D3C-4B0A-9F16-59942828414A}"/>
            </a:ext>
          </a:extLst>
        </xdr:cNvPr>
        <xdr:cNvSpPr txBox="1"/>
      </xdr:nvSpPr>
      <xdr:spPr>
        <a:xfrm>
          <a:off x="967740" y="1064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43774A3-57A4-4799-9EE4-0657DDC4F9C3}"/>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9058340-6C04-49B3-B6A9-0177680F27B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2D19153-5A06-4F09-B754-2388032A2652}"/>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3DC5067-B191-4743-AC2B-1A239F41474B}"/>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A0DC524-3BFB-4BB4-901D-3B76853AF21E}"/>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1" name="楕円 150">
          <a:extLst>
            <a:ext uri="{FF2B5EF4-FFF2-40B4-BE49-F238E27FC236}">
              <a16:creationId xmlns:a16="http://schemas.microsoft.com/office/drawing/2014/main" id="{2DB212E3-4BC1-4EA1-99E6-0F2955316969}"/>
            </a:ext>
          </a:extLst>
        </xdr:cNvPr>
        <xdr:cNvSpPr/>
      </xdr:nvSpPr>
      <xdr:spPr>
        <a:xfrm>
          <a:off x="4465955" y="1123865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2" name="財政構造の弾力性該当値テキスト">
          <a:extLst>
            <a:ext uri="{FF2B5EF4-FFF2-40B4-BE49-F238E27FC236}">
              <a16:creationId xmlns:a16="http://schemas.microsoft.com/office/drawing/2014/main" id="{4BFDA6F1-9907-4341-9160-0AD08F78AED8}"/>
            </a:ext>
          </a:extLst>
        </xdr:cNvPr>
        <xdr:cNvSpPr txBox="1"/>
      </xdr:nvSpPr>
      <xdr:spPr>
        <a:xfrm>
          <a:off x="4588510" y="112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B15B5817-4059-4916-AFEB-D9B7C8F1BA16}"/>
            </a:ext>
          </a:extLst>
        </xdr:cNvPr>
        <xdr:cNvSpPr/>
      </xdr:nvSpPr>
      <xdr:spPr>
        <a:xfrm>
          <a:off x="3703955" y="1079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EF3307D6-CCA2-41F3-8994-EFA205FF4C7D}"/>
            </a:ext>
          </a:extLst>
        </xdr:cNvPr>
        <xdr:cNvSpPr txBox="1"/>
      </xdr:nvSpPr>
      <xdr:spPr>
        <a:xfrm>
          <a:off x="340614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a:extLst>
            <a:ext uri="{FF2B5EF4-FFF2-40B4-BE49-F238E27FC236}">
              <a16:creationId xmlns:a16="http://schemas.microsoft.com/office/drawing/2014/main" id="{09885457-8FCF-4262-8333-AD8CA7F00B7B}"/>
            </a:ext>
          </a:extLst>
        </xdr:cNvPr>
        <xdr:cNvSpPr/>
      </xdr:nvSpPr>
      <xdr:spPr>
        <a:xfrm>
          <a:off x="2887345" y="11019578"/>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6" name="テキスト ボックス 155">
          <a:extLst>
            <a:ext uri="{FF2B5EF4-FFF2-40B4-BE49-F238E27FC236}">
              <a16:creationId xmlns:a16="http://schemas.microsoft.com/office/drawing/2014/main" id="{96ADBB16-E44B-43C0-9B8E-C1A07E72C80C}"/>
            </a:ext>
          </a:extLst>
        </xdr:cNvPr>
        <xdr:cNvSpPr txBox="1"/>
      </xdr:nvSpPr>
      <xdr:spPr>
        <a:xfrm>
          <a:off x="2599055" y="111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7" name="楕円 156">
          <a:extLst>
            <a:ext uri="{FF2B5EF4-FFF2-40B4-BE49-F238E27FC236}">
              <a16:creationId xmlns:a16="http://schemas.microsoft.com/office/drawing/2014/main" id="{80E13A76-EB4B-41F6-A15B-3A66785E2D04}"/>
            </a:ext>
          </a:extLst>
        </xdr:cNvPr>
        <xdr:cNvSpPr/>
      </xdr:nvSpPr>
      <xdr:spPr>
        <a:xfrm>
          <a:off x="2095500" y="1129919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id="{C99998ED-21CB-40D8-B6D8-ABE8FA7D2D2D}"/>
            </a:ext>
          </a:extLst>
        </xdr:cNvPr>
        <xdr:cNvSpPr txBox="1"/>
      </xdr:nvSpPr>
      <xdr:spPr>
        <a:xfrm>
          <a:off x="1782445" y="1138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9" name="楕円 158">
          <a:extLst>
            <a:ext uri="{FF2B5EF4-FFF2-40B4-BE49-F238E27FC236}">
              <a16:creationId xmlns:a16="http://schemas.microsoft.com/office/drawing/2014/main" id="{F51A6CCE-FC90-4BDC-83DD-10C296A94DE4}"/>
            </a:ext>
          </a:extLst>
        </xdr:cNvPr>
        <xdr:cNvSpPr/>
      </xdr:nvSpPr>
      <xdr:spPr>
        <a:xfrm>
          <a:off x="1278890" y="113976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0" name="テキスト ボックス 159">
          <a:extLst>
            <a:ext uri="{FF2B5EF4-FFF2-40B4-BE49-F238E27FC236}">
              <a16:creationId xmlns:a16="http://schemas.microsoft.com/office/drawing/2014/main" id="{CA4E94DF-B6F8-4820-AB7C-5B847700C492}"/>
            </a:ext>
          </a:extLst>
        </xdr:cNvPr>
        <xdr:cNvSpPr txBox="1"/>
      </xdr:nvSpPr>
      <xdr:spPr>
        <a:xfrm>
          <a:off x="967740" y="1148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811EC6B-2C9E-4394-A574-95AC6336E12C}"/>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8244902-C3B4-4CF4-B130-02F050A93904}"/>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99991F2-30DC-4A65-9D54-E944039CD54B}"/>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6089CA9-5B61-4032-925C-00028704B457}"/>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F8C343-75BD-462C-80B2-9C3A216917FA}"/>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8EF7438-E77C-45AA-8223-A553834706A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A15F61F-91D4-48E5-AB40-BEED99EEF6BB}"/>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AC5726B-4A7C-47FB-86DB-7E104BB9F62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64C5E1F-3573-4553-9920-71C992B35D81}"/>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6A4ED1D-6430-4910-935C-5F3D1F4BA442}"/>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97C2EDE-0B77-4DA3-9727-689B6C44B45A}"/>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6B8534B-8057-486D-B6A3-4946D52E00DF}"/>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B614A45-8F05-424B-8162-867C144DAF7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職員の給与削減や事業の見直しなどにより、経常経費の圧縮に努めている。消防業務や保育所運営を直営で行っていることが、類似団体内平均を上回っている原因と考えられる。</a:t>
          </a:r>
          <a:endParaRPr lang="ja-JP" altLang="ja-JP" sz="1050">
            <a:effectLst/>
          </a:endParaRPr>
        </a:p>
        <a:p>
          <a:pPr rtl="0"/>
          <a:r>
            <a:rPr lang="ja-JP" altLang="ja-JP" sz="1050" b="0" i="0">
              <a:solidFill>
                <a:schemeClr val="dk1"/>
              </a:solidFill>
              <a:effectLst/>
              <a:latin typeface="+mn-lt"/>
              <a:ea typeface="+mn-ea"/>
              <a:cs typeface="+mn-cs"/>
            </a:rPr>
            <a:t>　令和４年度は再任用職員数の減等により、人件費が減少した。また、ふるさと納税返礼品に係る手数料や新型コロナウイルスワクチン接種等に係る委託料等の減により物件費が減少した。しかし、人口減少が大きく人口１人当たりの人件費・物件費は増額した。引き続き事務事業の見直しを進めるとともに、経費の圧縮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736FA89-C60B-4AAC-9589-5C6654BE21F5}"/>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632844B-59F3-4329-8785-752E6D9A76D8}"/>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426B29E-5854-4CE6-8A99-A873EC1610B0}"/>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F7C44915-B366-458B-A310-DC0EC5298BAB}"/>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126782AA-7DBF-4C97-901D-9A2BA813F124}"/>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DA069840-FD24-4F94-89C0-F8CC902BBA6C}"/>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7B07EF0-FC46-4686-A55D-A45805D41C13}"/>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6F13366A-9795-4372-A0BA-A789373BB0A5}"/>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A160620-8EB7-41C1-AD53-26442CDFE457}"/>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6334D00-385E-4FAB-9728-13A7B617674D}"/>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99830459-1EED-4668-BC39-C3B66C98DF3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47A4F699-9343-4BF9-9071-3C0973B2CC25}"/>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FD09B234-F241-4B01-9AE7-59FA680D4D8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11229D0-64E5-40DD-AC43-4DBDF0B136D5}"/>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9C634D2-B17A-46CB-BC32-0623DD560FAB}"/>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1669C94-7768-47D3-8613-D2B0820FA75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9F45F42E-7457-49DF-BCDF-A5FBBB1A9115}"/>
            </a:ext>
          </a:extLst>
        </xdr:cNvPr>
        <xdr:cNvCxnSpPr/>
      </xdr:nvCxnSpPr>
      <xdr:spPr>
        <a:xfrm flipV="1">
          <a:off x="4511040" y="13903957"/>
          <a:ext cx="0" cy="1499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D9602A46-3461-420F-B9DB-A70ADAA83B22}"/>
            </a:ext>
          </a:extLst>
        </xdr:cNvPr>
        <xdr:cNvSpPr txBox="1"/>
      </xdr:nvSpPr>
      <xdr:spPr>
        <a:xfrm>
          <a:off x="458851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246583A0-6197-468A-9DFA-DAD86F723197}"/>
            </a:ext>
          </a:extLst>
        </xdr:cNvPr>
        <xdr:cNvCxnSpPr/>
      </xdr:nvCxnSpPr>
      <xdr:spPr>
        <a:xfrm>
          <a:off x="4427855" y="154030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8A9A2E99-7403-48A0-B8F2-E8AB469C67AE}"/>
            </a:ext>
          </a:extLst>
        </xdr:cNvPr>
        <xdr:cNvSpPr txBox="1"/>
      </xdr:nvSpPr>
      <xdr:spPr>
        <a:xfrm>
          <a:off x="4588510" y="136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7D7A949-B136-48A8-908B-E1E2C2E9703D}"/>
            </a:ext>
          </a:extLst>
        </xdr:cNvPr>
        <xdr:cNvCxnSpPr/>
      </xdr:nvCxnSpPr>
      <xdr:spPr>
        <a:xfrm>
          <a:off x="4427855" y="1390395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141636</xdr:rowOff>
    </xdr:from>
    <xdr:to>
      <xdr:col>23</xdr:col>
      <xdr:colOff>133350</xdr:colOff>
      <xdr:row>84</xdr:row>
      <xdr:rowOff>160933</xdr:rowOff>
    </xdr:to>
    <xdr:cxnSp macro="">
      <xdr:nvCxnSpPr>
        <xdr:cNvPr id="195" name="直線コネクタ 194">
          <a:extLst>
            <a:ext uri="{FF2B5EF4-FFF2-40B4-BE49-F238E27FC236}">
              <a16:creationId xmlns:a16="http://schemas.microsoft.com/office/drawing/2014/main" id="{EF21CFB8-6BBF-4503-B66C-B310DE89349F}"/>
            </a:ext>
          </a:extLst>
        </xdr:cNvPr>
        <xdr:cNvCxnSpPr/>
      </xdr:nvCxnSpPr>
      <xdr:spPr>
        <a:xfrm>
          <a:off x="3749040" y="14541531"/>
          <a:ext cx="762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CA06C96-C6D9-46F7-B94B-E955E22B78DD}"/>
            </a:ext>
          </a:extLst>
        </xdr:cNvPr>
        <xdr:cNvSpPr txBox="1"/>
      </xdr:nvSpPr>
      <xdr:spPr>
        <a:xfrm>
          <a:off x="4588510" y="1423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1A50B7CC-1FA0-4851-86C1-9572E73D41DD}"/>
            </a:ext>
          </a:extLst>
        </xdr:cNvPr>
        <xdr:cNvSpPr/>
      </xdr:nvSpPr>
      <xdr:spPr>
        <a:xfrm>
          <a:off x="4465955" y="143927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6460</xdr:rowOff>
    </xdr:from>
    <xdr:to>
      <xdr:col>19</xdr:col>
      <xdr:colOff>133350</xdr:colOff>
      <xdr:row>84</xdr:row>
      <xdr:rowOff>141636</xdr:rowOff>
    </xdr:to>
    <xdr:cxnSp macro="">
      <xdr:nvCxnSpPr>
        <xdr:cNvPr id="198" name="直線コネクタ 197">
          <a:extLst>
            <a:ext uri="{FF2B5EF4-FFF2-40B4-BE49-F238E27FC236}">
              <a16:creationId xmlns:a16="http://schemas.microsoft.com/office/drawing/2014/main" id="{CC6A4504-F902-4157-8F2A-C72D44DCD2E0}"/>
            </a:ext>
          </a:extLst>
        </xdr:cNvPr>
        <xdr:cNvCxnSpPr/>
      </xdr:nvCxnSpPr>
      <xdr:spPr>
        <a:xfrm>
          <a:off x="2941955" y="14410165"/>
          <a:ext cx="807085" cy="13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953A146D-281A-4517-96EF-50F83D872688}"/>
            </a:ext>
          </a:extLst>
        </xdr:cNvPr>
        <xdr:cNvSpPr/>
      </xdr:nvSpPr>
      <xdr:spPr>
        <a:xfrm>
          <a:off x="3703955" y="143258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75B606D3-FF64-4910-AC23-A364E58B03C9}"/>
            </a:ext>
          </a:extLst>
        </xdr:cNvPr>
        <xdr:cNvSpPr txBox="1"/>
      </xdr:nvSpPr>
      <xdr:spPr>
        <a:xfrm>
          <a:off x="340614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21169</xdr:rowOff>
    </xdr:from>
    <xdr:to>
      <xdr:col>15</xdr:col>
      <xdr:colOff>82550</xdr:colOff>
      <xdr:row>84</xdr:row>
      <xdr:rowOff>6460</xdr:rowOff>
    </xdr:to>
    <xdr:cxnSp macro="">
      <xdr:nvCxnSpPr>
        <xdr:cNvPr id="201" name="直線コネクタ 200">
          <a:extLst>
            <a:ext uri="{FF2B5EF4-FFF2-40B4-BE49-F238E27FC236}">
              <a16:creationId xmlns:a16="http://schemas.microsoft.com/office/drawing/2014/main" id="{4B3AD42C-AAAD-49C0-ADEC-72C9527D8424}"/>
            </a:ext>
          </a:extLst>
        </xdr:cNvPr>
        <xdr:cNvCxnSpPr/>
      </xdr:nvCxnSpPr>
      <xdr:spPr>
        <a:xfrm>
          <a:off x="2125345" y="14247709"/>
          <a:ext cx="816610" cy="16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20D83231-4E8F-4002-9A6E-0A03352BC067}"/>
            </a:ext>
          </a:extLst>
        </xdr:cNvPr>
        <xdr:cNvSpPr/>
      </xdr:nvSpPr>
      <xdr:spPr>
        <a:xfrm>
          <a:off x="2887345" y="14243357"/>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1C7EDC61-395C-4403-B392-33E9127174EA}"/>
            </a:ext>
          </a:extLst>
        </xdr:cNvPr>
        <xdr:cNvSpPr txBox="1"/>
      </xdr:nvSpPr>
      <xdr:spPr>
        <a:xfrm>
          <a:off x="2599055" y="140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161573</xdr:rowOff>
    </xdr:from>
    <xdr:to>
      <xdr:col>11</xdr:col>
      <xdr:colOff>31750</xdr:colOff>
      <xdr:row>83</xdr:row>
      <xdr:rowOff>21169</xdr:rowOff>
    </xdr:to>
    <xdr:cxnSp macro="">
      <xdr:nvCxnSpPr>
        <xdr:cNvPr id="204" name="直線コネクタ 203">
          <a:extLst>
            <a:ext uri="{FF2B5EF4-FFF2-40B4-BE49-F238E27FC236}">
              <a16:creationId xmlns:a16="http://schemas.microsoft.com/office/drawing/2014/main" id="{C3FD4D5B-8C33-4A2C-ACAD-7E32B8F151E5}"/>
            </a:ext>
          </a:extLst>
        </xdr:cNvPr>
        <xdr:cNvCxnSpPr/>
      </xdr:nvCxnSpPr>
      <xdr:spPr>
        <a:xfrm>
          <a:off x="1333500" y="14222378"/>
          <a:ext cx="791845"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607BAFF4-8E0F-4E88-95C1-BA81116B528F}"/>
            </a:ext>
          </a:extLst>
        </xdr:cNvPr>
        <xdr:cNvSpPr/>
      </xdr:nvSpPr>
      <xdr:spPr>
        <a:xfrm>
          <a:off x="2095500" y="14109924"/>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271E4A04-05E1-4946-B5FE-2650DE3AC3E7}"/>
            </a:ext>
          </a:extLst>
        </xdr:cNvPr>
        <xdr:cNvSpPr txBox="1"/>
      </xdr:nvSpPr>
      <xdr:spPr>
        <a:xfrm>
          <a:off x="1782445" y="13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AF42A533-0CD8-4785-812C-3BB7B2027CA1}"/>
            </a:ext>
          </a:extLst>
        </xdr:cNvPr>
        <xdr:cNvSpPr/>
      </xdr:nvSpPr>
      <xdr:spPr>
        <a:xfrm>
          <a:off x="1278890" y="140675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9C8B978-58DA-4AC2-B07D-5B93C4B72258}"/>
            </a:ext>
          </a:extLst>
        </xdr:cNvPr>
        <xdr:cNvSpPr txBox="1"/>
      </xdr:nvSpPr>
      <xdr:spPr>
        <a:xfrm>
          <a:off x="967740" y="1383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429F7EA-7C59-48FE-806F-9B8C05CDF9C7}"/>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BE94218-FB1E-44B7-AD2A-990C54C89985}"/>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70B2E2B-7365-465F-9018-16D00F41DB0D}"/>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FEE542-D66A-49E1-89F5-3CC201155BA3}"/>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B3A14BA-A760-45D4-A758-5339D1D168C4}"/>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110133</xdr:rowOff>
    </xdr:from>
    <xdr:to>
      <xdr:col>23</xdr:col>
      <xdr:colOff>184150</xdr:colOff>
      <xdr:row>85</xdr:row>
      <xdr:rowOff>40283</xdr:rowOff>
    </xdr:to>
    <xdr:sp macro="" textlink="">
      <xdr:nvSpPr>
        <xdr:cNvPr id="214" name="楕円 213">
          <a:extLst>
            <a:ext uri="{FF2B5EF4-FFF2-40B4-BE49-F238E27FC236}">
              <a16:creationId xmlns:a16="http://schemas.microsoft.com/office/drawing/2014/main" id="{1CC26E70-9980-4081-ABBF-27F80D8A52AD}"/>
            </a:ext>
          </a:extLst>
        </xdr:cNvPr>
        <xdr:cNvSpPr/>
      </xdr:nvSpPr>
      <xdr:spPr>
        <a:xfrm>
          <a:off x="4465955" y="145100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82210</xdr:rowOff>
    </xdr:from>
    <xdr:ext cx="762000" cy="259045"/>
    <xdr:sp macro="" textlink="">
      <xdr:nvSpPr>
        <xdr:cNvPr id="215" name="人件費・物件費等の状況該当値テキスト">
          <a:extLst>
            <a:ext uri="{FF2B5EF4-FFF2-40B4-BE49-F238E27FC236}">
              <a16:creationId xmlns:a16="http://schemas.microsoft.com/office/drawing/2014/main" id="{D1D64363-5AF6-4F32-BAA5-73E0EC77277A}"/>
            </a:ext>
          </a:extLst>
        </xdr:cNvPr>
        <xdr:cNvSpPr txBox="1"/>
      </xdr:nvSpPr>
      <xdr:spPr>
        <a:xfrm>
          <a:off x="4588510" y="144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90836</xdr:rowOff>
    </xdr:from>
    <xdr:to>
      <xdr:col>19</xdr:col>
      <xdr:colOff>184150</xdr:colOff>
      <xdr:row>85</xdr:row>
      <xdr:rowOff>20986</xdr:rowOff>
    </xdr:to>
    <xdr:sp macro="" textlink="">
      <xdr:nvSpPr>
        <xdr:cNvPr id="216" name="楕円 215">
          <a:extLst>
            <a:ext uri="{FF2B5EF4-FFF2-40B4-BE49-F238E27FC236}">
              <a16:creationId xmlns:a16="http://schemas.microsoft.com/office/drawing/2014/main" id="{5BCB6E51-0745-49C0-8529-5CE1934A278D}"/>
            </a:ext>
          </a:extLst>
        </xdr:cNvPr>
        <xdr:cNvSpPr/>
      </xdr:nvSpPr>
      <xdr:spPr>
        <a:xfrm>
          <a:off x="3703955" y="1449644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5763</xdr:rowOff>
    </xdr:from>
    <xdr:ext cx="736600" cy="259045"/>
    <xdr:sp macro="" textlink="">
      <xdr:nvSpPr>
        <xdr:cNvPr id="217" name="テキスト ボックス 216">
          <a:extLst>
            <a:ext uri="{FF2B5EF4-FFF2-40B4-BE49-F238E27FC236}">
              <a16:creationId xmlns:a16="http://schemas.microsoft.com/office/drawing/2014/main" id="{9B391CB5-576D-4ABA-9BE6-03AD6EA19DFC}"/>
            </a:ext>
          </a:extLst>
        </xdr:cNvPr>
        <xdr:cNvSpPr txBox="1"/>
      </xdr:nvSpPr>
      <xdr:spPr>
        <a:xfrm>
          <a:off x="3406140" y="1458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127110</xdr:rowOff>
    </xdr:from>
    <xdr:to>
      <xdr:col>15</xdr:col>
      <xdr:colOff>133350</xdr:colOff>
      <xdr:row>84</xdr:row>
      <xdr:rowOff>57260</xdr:rowOff>
    </xdr:to>
    <xdr:sp macro="" textlink="">
      <xdr:nvSpPr>
        <xdr:cNvPr id="218" name="楕円 217">
          <a:extLst>
            <a:ext uri="{FF2B5EF4-FFF2-40B4-BE49-F238E27FC236}">
              <a16:creationId xmlns:a16="http://schemas.microsoft.com/office/drawing/2014/main" id="{E0897A9C-2A4E-4302-AA7D-EEC42F376BF7}"/>
            </a:ext>
          </a:extLst>
        </xdr:cNvPr>
        <xdr:cNvSpPr/>
      </xdr:nvSpPr>
      <xdr:spPr>
        <a:xfrm>
          <a:off x="2887345" y="1436127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42037</xdr:rowOff>
    </xdr:from>
    <xdr:ext cx="762000" cy="259045"/>
    <xdr:sp macro="" textlink="">
      <xdr:nvSpPr>
        <xdr:cNvPr id="219" name="テキスト ボックス 218">
          <a:extLst>
            <a:ext uri="{FF2B5EF4-FFF2-40B4-BE49-F238E27FC236}">
              <a16:creationId xmlns:a16="http://schemas.microsoft.com/office/drawing/2014/main" id="{849D8674-2118-4E20-AB69-239DEC947D61}"/>
            </a:ext>
          </a:extLst>
        </xdr:cNvPr>
        <xdr:cNvSpPr txBox="1"/>
      </xdr:nvSpPr>
      <xdr:spPr>
        <a:xfrm>
          <a:off x="2599055" y="1444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141819</xdr:rowOff>
    </xdr:from>
    <xdr:to>
      <xdr:col>11</xdr:col>
      <xdr:colOff>82550</xdr:colOff>
      <xdr:row>83</xdr:row>
      <xdr:rowOff>71969</xdr:rowOff>
    </xdr:to>
    <xdr:sp macro="" textlink="">
      <xdr:nvSpPr>
        <xdr:cNvPr id="220" name="楕円 219">
          <a:extLst>
            <a:ext uri="{FF2B5EF4-FFF2-40B4-BE49-F238E27FC236}">
              <a16:creationId xmlns:a16="http://schemas.microsoft.com/office/drawing/2014/main" id="{A80BA3B7-3B91-4EEA-813B-18C8E767E91C}"/>
            </a:ext>
          </a:extLst>
        </xdr:cNvPr>
        <xdr:cNvSpPr/>
      </xdr:nvSpPr>
      <xdr:spPr>
        <a:xfrm>
          <a:off x="2095500" y="1419881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56746</xdr:rowOff>
    </xdr:from>
    <xdr:ext cx="762000" cy="259045"/>
    <xdr:sp macro="" textlink="">
      <xdr:nvSpPr>
        <xdr:cNvPr id="221" name="テキスト ボックス 220">
          <a:extLst>
            <a:ext uri="{FF2B5EF4-FFF2-40B4-BE49-F238E27FC236}">
              <a16:creationId xmlns:a16="http://schemas.microsoft.com/office/drawing/2014/main" id="{25D44863-087E-4BE8-B467-DDD6A30CAB32}"/>
            </a:ext>
          </a:extLst>
        </xdr:cNvPr>
        <xdr:cNvSpPr txBox="1"/>
      </xdr:nvSpPr>
      <xdr:spPr>
        <a:xfrm>
          <a:off x="1782445" y="1429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110773</xdr:rowOff>
    </xdr:from>
    <xdr:to>
      <xdr:col>7</xdr:col>
      <xdr:colOff>31750</xdr:colOff>
      <xdr:row>83</xdr:row>
      <xdr:rowOff>40923</xdr:rowOff>
    </xdr:to>
    <xdr:sp macro="" textlink="">
      <xdr:nvSpPr>
        <xdr:cNvPr id="222" name="楕円 221">
          <a:extLst>
            <a:ext uri="{FF2B5EF4-FFF2-40B4-BE49-F238E27FC236}">
              <a16:creationId xmlns:a16="http://schemas.microsoft.com/office/drawing/2014/main" id="{07D7CD28-5102-4F06-A6F1-050704CAFFAF}"/>
            </a:ext>
          </a:extLst>
        </xdr:cNvPr>
        <xdr:cNvSpPr/>
      </xdr:nvSpPr>
      <xdr:spPr>
        <a:xfrm>
          <a:off x="1278890" y="1416967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25700</xdr:rowOff>
    </xdr:from>
    <xdr:ext cx="762000" cy="259045"/>
    <xdr:sp macro="" textlink="">
      <xdr:nvSpPr>
        <xdr:cNvPr id="223" name="テキスト ボックス 222">
          <a:extLst>
            <a:ext uri="{FF2B5EF4-FFF2-40B4-BE49-F238E27FC236}">
              <a16:creationId xmlns:a16="http://schemas.microsoft.com/office/drawing/2014/main" id="{15918955-F584-4DC3-A02E-1A369845F610}"/>
            </a:ext>
          </a:extLst>
        </xdr:cNvPr>
        <xdr:cNvSpPr txBox="1"/>
      </xdr:nvSpPr>
      <xdr:spPr>
        <a:xfrm>
          <a:off x="967740" y="142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E80CCD7-82B4-448F-954E-42A090EF154D}"/>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A8FD9663-931A-4377-8F1C-D365BA4C0153}"/>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0575727-A81A-432C-88EA-CFC4152D6444}"/>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407990F-CBF3-4C17-A3D2-0168235EF0FF}"/>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8D3B67E-DB10-4414-9651-3D367D6061D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E1622B7D-537B-421C-9D29-356554BF1F80}"/>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AEF7786-6914-46DE-8BF2-058F22EE47C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5A394C12-9553-479F-83B2-8C2DF1530FAA}"/>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85BDE00-09CE-44EF-B9CE-94B778C2ECF2}"/>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AC6DC872-A913-45F3-AC0F-F27D633691C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CE737BB6-CDD8-4037-AF35-AE089F942725}"/>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FB9AA3F4-9A22-48DE-A386-8B124C098CC5}"/>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7EB1ABC-0DBA-4FE7-85A7-4734FDFA1B08}"/>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類似団体内平均と比較すると高い水準が続いている。</a:t>
          </a:r>
          <a:endParaRPr lang="ja-JP" altLang="ja-JP" sz="1400">
            <a:effectLst/>
          </a:endParaRPr>
        </a:p>
        <a:p>
          <a:r>
            <a:rPr lang="ja-JP" altLang="ja-JP" sz="1100" b="0" i="0">
              <a:solidFill>
                <a:schemeClr val="dk1"/>
              </a:solidFill>
              <a:effectLst/>
              <a:latin typeface="+mn-lt"/>
              <a:ea typeface="+mn-ea"/>
              <a:cs typeface="+mn-cs"/>
            </a:rPr>
            <a:t>　階層別ラスパイレス指数の較差にばらつきがあるため、給与体系の見直しや、年功的な給与構造から職務・職責に応じた給与構造への転換を図るなど、給与の適正化を図っていく。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E813050-9745-4A30-BDFC-8EF34CAAAE4E}"/>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1F53964-7887-44DD-801D-89AA37C25397}"/>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668DA54B-6C4E-45FB-9250-BAEB646B4FD5}"/>
            </a:ext>
          </a:extLst>
        </xdr:cNvPr>
        <xdr:cNvCxnSpPr/>
      </xdr:nvCxnSpPr>
      <xdr:spPr>
        <a:xfrm>
          <a:off x="11666855" y="1550987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2DFB2866-1BA5-4D3A-8A0E-7E6C0B1DA716}"/>
            </a:ext>
          </a:extLst>
        </xdr:cNvPr>
        <xdr:cNvSpPr txBox="1"/>
      </xdr:nvSpPr>
      <xdr:spPr>
        <a:xfrm>
          <a:off x="10981055" y="153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5009BFAE-578D-4A52-9B27-1FA9CF9EC7CA}"/>
            </a:ext>
          </a:extLst>
        </xdr:cNvPr>
        <xdr:cNvCxnSpPr/>
      </xdr:nvCxnSpPr>
      <xdr:spPr>
        <a:xfrm>
          <a:off x="11666855" y="1521015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4605D4E1-01F1-460F-8D02-E01CEF10338C}"/>
            </a:ext>
          </a:extLst>
        </xdr:cNvPr>
        <xdr:cNvSpPr txBox="1"/>
      </xdr:nvSpPr>
      <xdr:spPr>
        <a:xfrm>
          <a:off x="10981055"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6DBD8C35-C951-4C85-9392-752CDF08F12E}"/>
            </a:ext>
          </a:extLst>
        </xdr:cNvPr>
        <xdr:cNvCxnSpPr/>
      </xdr:nvCxnSpPr>
      <xdr:spPr>
        <a:xfrm>
          <a:off x="11666855" y="1490853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956EC4FD-F32F-480E-8178-09D760F545C1}"/>
            </a:ext>
          </a:extLst>
        </xdr:cNvPr>
        <xdr:cNvSpPr txBox="1"/>
      </xdr:nvSpPr>
      <xdr:spPr>
        <a:xfrm>
          <a:off x="10981055" y="147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955DD7D-B0D1-48FC-BEC6-D227BFFCAA4A}"/>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95F230FF-20CD-4B7D-8BCC-7BC155EBEBA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3D99E191-052F-4A1F-A08F-487709ECB677}"/>
            </a:ext>
          </a:extLst>
        </xdr:cNvPr>
        <xdr:cNvCxnSpPr/>
      </xdr:nvCxnSpPr>
      <xdr:spPr>
        <a:xfrm>
          <a:off x="11666855" y="1430337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AA0FF4A0-8FBB-4456-9AC9-F67FAF14A6F9}"/>
            </a:ext>
          </a:extLst>
        </xdr:cNvPr>
        <xdr:cNvSpPr txBox="1"/>
      </xdr:nvSpPr>
      <xdr:spPr>
        <a:xfrm>
          <a:off x="10981055" y="1415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E0020952-D7CA-4E35-9AC3-07741CC77DBE}"/>
            </a:ext>
          </a:extLst>
        </xdr:cNvPr>
        <xdr:cNvCxnSpPr/>
      </xdr:nvCxnSpPr>
      <xdr:spPr>
        <a:xfrm>
          <a:off x="11666855" y="1400175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588ACF93-FBA3-4E35-AF05-B2FCA5890B9D}"/>
            </a:ext>
          </a:extLst>
        </xdr:cNvPr>
        <xdr:cNvSpPr txBox="1"/>
      </xdr:nvSpPr>
      <xdr:spPr>
        <a:xfrm>
          <a:off x="10981055"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829F1BBD-81B9-4159-8B13-D6FDCA70B99E}"/>
            </a:ext>
          </a:extLst>
        </xdr:cNvPr>
        <xdr:cNvCxnSpPr/>
      </xdr:nvCxnSpPr>
      <xdr:spPr>
        <a:xfrm>
          <a:off x="11666855" y="1370012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CAAA849-D7EC-42F1-BF56-2F7EFBF63526}"/>
            </a:ext>
          </a:extLst>
        </xdr:cNvPr>
        <xdr:cNvSpPr txBox="1"/>
      </xdr:nvSpPr>
      <xdr:spPr>
        <a:xfrm>
          <a:off x="10981055" y="135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7BD2354F-F828-4215-A905-D686CA936D42}"/>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5563FA8-F4FE-4474-9EA9-532548AE6D40}"/>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D817E3-7088-432D-9AF7-DD2912DCAE68}"/>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721724C8-C389-473D-9B59-B163C6CF8C5D}"/>
            </a:ext>
          </a:extLst>
        </xdr:cNvPr>
        <xdr:cNvCxnSpPr/>
      </xdr:nvCxnSpPr>
      <xdr:spPr>
        <a:xfrm flipV="1">
          <a:off x="15476855" y="13884910"/>
          <a:ext cx="0" cy="1442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1EF81F18-D080-47C9-AA00-F6C0812E1E76}"/>
            </a:ext>
          </a:extLst>
        </xdr:cNvPr>
        <xdr:cNvSpPr txBox="1"/>
      </xdr:nvSpPr>
      <xdr:spPr>
        <a:xfrm>
          <a:off x="15560040" y="153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33C3EA01-B315-4A3F-8CB1-9612D7D6A92F}"/>
            </a:ext>
          </a:extLst>
        </xdr:cNvPr>
        <xdr:cNvCxnSpPr/>
      </xdr:nvCxnSpPr>
      <xdr:spPr>
        <a:xfrm>
          <a:off x="15408910" y="1532699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A8002A3-0DE3-4696-AD4C-E74A1D2C078D}"/>
            </a:ext>
          </a:extLst>
        </xdr:cNvPr>
        <xdr:cNvSpPr txBox="1"/>
      </xdr:nvSpPr>
      <xdr:spPr>
        <a:xfrm>
          <a:off x="15560040" y="136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EE5AB3A0-2D91-46F8-80B1-828DD8E64405}"/>
            </a:ext>
          </a:extLst>
        </xdr:cNvPr>
        <xdr:cNvCxnSpPr/>
      </xdr:nvCxnSpPr>
      <xdr:spPr>
        <a:xfrm>
          <a:off x="15408910" y="138849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26194</xdr:rowOff>
    </xdr:from>
    <xdr:to>
      <xdr:col>81</xdr:col>
      <xdr:colOff>44450</xdr:colOff>
      <xdr:row>86</xdr:row>
      <xdr:rowOff>56356</xdr:rowOff>
    </xdr:to>
    <xdr:cxnSp macro="">
      <xdr:nvCxnSpPr>
        <xdr:cNvPr id="261" name="直線コネクタ 260">
          <a:extLst>
            <a:ext uri="{FF2B5EF4-FFF2-40B4-BE49-F238E27FC236}">
              <a16:creationId xmlns:a16="http://schemas.microsoft.com/office/drawing/2014/main" id="{75E26F9F-1021-4302-A037-8753C5743821}"/>
            </a:ext>
          </a:extLst>
        </xdr:cNvPr>
        <xdr:cNvCxnSpPr/>
      </xdr:nvCxnSpPr>
      <xdr:spPr>
        <a:xfrm flipV="1">
          <a:off x="14714855" y="1476708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45899122-2463-4B1E-8507-208A5962802C}"/>
            </a:ext>
          </a:extLst>
        </xdr:cNvPr>
        <xdr:cNvSpPr txBox="1"/>
      </xdr:nvSpPr>
      <xdr:spPr>
        <a:xfrm>
          <a:off x="15560040" y="14327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BD44B71C-21C9-4847-BD19-76F8A7AE75FC}"/>
            </a:ext>
          </a:extLst>
        </xdr:cNvPr>
        <xdr:cNvSpPr/>
      </xdr:nvSpPr>
      <xdr:spPr>
        <a:xfrm>
          <a:off x="15427960" y="1447879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56356</xdr:rowOff>
    </xdr:from>
    <xdr:to>
      <xdr:col>77</xdr:col>
      <xdr:colOff>44450</xdr:colOff>
      <xdr:row>86</xdr:row>
      <xdr:rowOff>56356</xdr:rowOff>
    </xdr:to>
    <xdr:cxnSp macro="">
      <xdr:nvCxnSpPr>
        <xdr:cNvPr id="264" name="直線コネクタ 263">
          <a:extLst>
            <a:ext uri="{FF2B5EF4-FFF2-40B4-BE49-F238E27FC236}">
              <a16:creationId xmlns:a16="http://schemas.microsoft.com/office/drawing/2014/main" id="{47B33259-ED3D-42DC-9A70-3DD7F6F18ADF}"/>
            </a:ext>
          </a:extLst>
        </xdr:cNvPr>
        <xdr:cNvCxnSpPr/>
      </xdr:nvCxnSpPr>
      <xdr:spPr>
        <a:xfrm>
          <a:off x="13903960" y="14804866"/>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8568BB33-071C-44D5-84DC-D04CB360B3C3}"/>
            </a:ext>
          </a:extLst>
        </xdr:cNvPr>
        <xdr:cNvSpPr/>
      </xdr:nvSpPr>
      <xdr:spPr>
        <a:xfrm>
          <a:off x="14665960" y="1447879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FE27D0CF-23C0-477B-91D8-44D85835F319}"/>
            </a:ext>
          </a:extLst>
        </xdr:cNvPr>
        <xdr:cNvSpPr txBox="1"/>
      </xdr:nvSpPr>
      <xdr:spPr>
        <a:xfrm>
          <a:off x="14371955" y="1425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56356</xdr:rowOff>
    </xdr:to>
    <xdr:cxnSp macro="">
      <xdr:nvCxnSpPr>
        <xdr:cNvPr id="267" name="直線コネクタ 266">
          <a:extLst>
            <a:ext uri="{FF2B5EF4-FFF2-40B4-BE49-F238E27FC236}">
              <a16:creationId xmlns:a16="http://schemas.microsoft.com/office/drawing/2014/main" id="{54A9AF93-1119-404F-9978-6553549A96AC}"/>
            </a:ext>
          </a:extLst>
        </xdr:cNvPr>
        <xdr:cNvCxnSpPr/>
      </xdr:nvCxnSpPr>
      <xdr:spPr>
        <a:xfrm>
          <a:off x="13106400" y="148048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76994</xdr:rowOff>
    </xdr:from>
    <xdr:to>
      <xdr:col>73</xdr:col>
      <xdr:colOff>44450</xdr:colOff>
      <xdr:row>85</xdr:row>
      <xdr:rowOff>7144</xdr:rowOff>
    </xdr:to>
    <xdr:sp macro="" textlink="">
      <xdr:nvSpPr>
        <xdr:cNvPr id="268" name="フローチャート: 判断 267">
          <a:extLst>
            <a:ext uri="{FF2B5EF4-FFF2-40B4-BE49-F238E27FC236}">
              <a16:creationId xmlns:a16="http://schemas.microsoft.com/office/drawing/2014/main" id="{1A4A375C-6026-468E-98A3-512A132EDCD1}"/>
            </a:ext>
          </a:extLst>
        </xdr:cNvPr>
        <xdr:cNvSpPr/>
      </xdr:nvSpPr>
      <xdr:spPr>
        <a:xfrm>
          <a:off x="13868400" y="1447879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69" name="テキスト ボックス 268">
          <a:extLst>
            <a:ext uri="{FF2B5EF4-FFF2-40B4-BE49-F238E27FC236}">
              <a16:creationId xmlns:a16="http://schemas.microsoft.com/office/drawing/2014/main" id="{FDFCE278-548C-4DAF-BA48-B3D772054B86}"/>
            </a:ext>
          </a:extLst>
        </xdr:cNvPr>
        <xdr:cNvSpPr txBox="1"/>
      </xdr:nvSpPr>
      <xdr:spPr>
        <a:xfrm>
          <a:off x="13555345" y="1425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56356</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153FF27F-DD39-4F40-B475-2FFC5F48A169}"/>
            </a:ext>
          </a:extLst>
        </xdr:cNvPr>
        <xdr:cNvCxnSpPr/>
      </xdr:nvCxnSpPr>
      <xdr:spPr>
        <a:xfrm flipV="1">
          <a:off x="12289790" y="14804866"/>
          <a:ext cx="81661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83CFFB0F-336E-4B6A-9D0E-E80E40A0E045}"/>
            </a:ext>
          </a:extLst>
        </xdr:cNvPr>
        <xdr:cNvSpPr/>
      </xdr:nvSpPr>
      <xdr:spPr>
        <a:xfrm>
          <a:off x="13051790" y="1450705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931DD12-35BE-4E24-9EFB-DDFDA0635AB5}"/>
            </a:ext>
          </a:extLst>
        </xdr:cNvPr>
        <xdr:cNvSpPr txBox="1"/>
      </xdr:nvSpPr>
      <xdr:spPr>
        <a:xfrm>
          <a:off x="12763500" y="1427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CBF23172-E23A-4091-B9AF-DEFD9772EE26}"/>
            </a:ext>
          </a:extLst>
        </xdr:cNvPr>
        <xdr:cNvSpPr/>
      </xdr:nvSpPr>
      <xdr:spPr>
        <a:xfrm>
          <a:off x="12246610" y="145070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6D0B8D1F-8046-486C-A679-F0D260670433}"/>
            </a:ext>
          </a:extLst>
        </xdr:cNvPr>
        <xdr:cNvSpPr txBox="1"/>
      </xdr:nvSpPr>
      <xdr:spPr>
        <a:xfrm>
          <a:off x="11946890" y="1427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A02C83B-1440-4106-BA64-0E0DE3BF7331}"/>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AF77F82-19D3-4761-995D-58C19D0BC848}"/>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8842280-A195-483B-BA00-EEE30BFBC057}"/>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EC1A0B1-F569-4187-BB86-B1B9C6D43C37}"/>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89FB679-E335-4980-A539-8C234BE7DE31}"/>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146844</xdr:rowOff>
    </xdr:from>
    <xdr:to>
      <xdr:col>81</xdr:col>
      <xdr:colOff>95250</xdr:colOff>
      <xdr:row>86</xdr:row>
      <xdr:rowOff>76994</xdr:rowOff>
    </xdr:to>
    <xdr:sp macro="" textlink="">
      <xdr:nvSpPr>
        <xdr:cNvPr id="280" name="楕円 279">
          <a:extLst>
            <a:ext uri="{FF2B5EF4-FFF2-40B4-BE49-F238E27FC236}">
              <a16:creationId xmlns:a16="http://schemas.microsoft.com/office/drawing/2014/main" id="{DA721254-A908-4EF2-BA95-C30E68F967F1}"/>
            </a:ext>
          </a:extLst>
        </xdr:cNvPr>
        <xdr:cNvSpPr/>
      </xdr:nvSpPr>
      <xdr:spPr>
        <a:xfrm>
          <a:off x="15427960" y="1471818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118921</xdr:rowOff>
    </xdr:from>
    <xdr:ext cx="762000" cy="259045"/>
    <xdr:sp macro="" textlink="">
      <xdr:nvSpPr>
        <xdr:cNvPr id="281" name="給与水準   （国との比較）該当値テキスト">
          <a:extLst>
            <a:ext uri="{FF2B5EF4-FFF2-40B4-BE49-F238E27FC236}">
              <a16:creationId xmlns:a16="http://schemas.microsoft.com/office/drawing/2014/main" id="{869F5A36-48F0-41AB-9B1A-FF17066DF774}"/>
            </a:ext>
          </a:extLst>
        </xdr:cNvPr>
        <xdr:cNvSpPr txBox="1"/>
      </xdr:nvSpPr>
      <xdr:spPr>
        <a:xfrm>
          <a:off x="15560040" y="1469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5556</xdr:rowOff>
    </xdr:from>
    <xdr:to>
      <xdr:col>77</xdr:col>
      <xdr:colOff>95250</xdr:colOff>
      <xdr:row>86</xdr:row>
      <xdr:rowOff>107156</xdr:rowOff>
    </xdr:to>
    <xdr:sp macro="" textlink="">
      <xdr:nvSpPr>
        <xdr:cNvPr id="282" name="楕円 281">
          <a:extLst>
            <a:ext uri="{FF2B5EF4-FFF2-40B4-BE49-F238E27FC236}">
              <a16:creationId xmlns:a16="http://schemas.microsoft.com/office/drawing/2014/main" id="{B27784AA-A0C1-4A1B-868B-D30B7803F919}"/>
            </a:ext>
          </a:extLst>
        </xdr:cNvPr>
        <xdr:cNvSpPr/>
      </xdr:nvSpPr>
      <xdr:spPr>
        <a:xfrm>
          <a:off x="14665960" y="147521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91933</xdr:rowOff>
    </xdr:from>
    <xdr:ext cx="736600" cy="259045"/>
    <xdr:sp macro="" textlink="">
      <xdr:nvSpPr>
        <xdr:cNvPr id="283" name="テキスト ボックス 282">
          <a:extLst>
            <a:ext uri="{FF2B5EF4-FFF2-40B4-BE49-F238E27FC236}">
              <a16:creationId xmlns:a16="http://schemas.microsoft.com/office/drawing/2014/main" id="{F6DD8558-4759-4E85-88E6-DC29C0171AC5}"/>
            </a:ext>
          </a:extLst>
        </xdr:cNvPr>
        <xdr:cNvSpPr txBox="1"/>
      </xdr:nvSpPr>
      <xdr:spPr>
        <a:xfrm>
          <a:off x="14371955" y="1484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a:extLst>
            <a:ext uri="{FF2B5EF4-FFF2-40B4-BE49-F238E27FC236}">
              <a16:creationId xmlns:a16="http://schemas.microsoft.com/office/drawing/2014/main" id="{12E690E8-25A8-4458-B507-40E088ABE258}"/>
            </a:ext>
          </a:extLst>
        </xdr:cNvPr>
        <xdr:cNvSpPr/>
      </xdr:nvSpPr>
      <xdr:spPr>
        <a:xfrm>
          <a:off x="13868400" y="1475216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a:extLst>
            <a:ext uri="{FF2B5EF4-FFF2-40B4-BE49-F238E27FC236}">
              <a16:creationId xmlns:a16="http://schemas.microsoft.com/office/drawing/2014/main" id="{15F89721-FAE2-495A-ADAE-78B6DBF2BB3D}"/>
            </a:ext>
          </a:extLst>
        </xdr:cNvPr>
        <xdr:cNvSpPr txBox="1"/>
      </xdr:nvSpPr>
      <xdr:spPr>
        <a:xfrm>
          <a:off x="13555345" y="14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5556</xdr:rowOff>
    </xdr:from>
    <xdr:to>
      <xdr:col>68</xdr:col>
      <xdr:colOff>203200</xdr:colOff>
      <xdr:row>86</xdr:row>
      <xdr:rowOff>107156</xdr:rowOff>
    </xdr:to>
    <xdr:sp macro="" textlink="">
      <xdr:nvSpPr>
        <xdr:cNvPr id="286" name="楕円 285">
          <a:extLst>
            <a:ext uri="{FF2B5EF4-FFF2-40B4-BE49-F238E27FC236}">
              <a16:creationId xmlns:a16="http://schemas.microsoft.com/office/drawing/2014/main" id="{17BE7293-296E-4D26-9EF0-DCE9E9B9EE86}"/>
            </a:ext>
          </a:extLst>
        </xdr:cNvPr>
        <xdr:cNvSpPr/>
      </xdr:nvSpPr>
      <xdr:spPr>
        <a:xfrm>
          <a:off x="13051790" y="1475216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91933</xdr:rowOff>
    </xdr:from>
    <xdr:ext cx="762000" cy="259045"/>
    <xdr:sp macro="" textlink="">
      <xdr:nvSpPr>
        <xdr:cNvPr id="287" name="テキスト ボックス 286">
          <a:extLst>
            <a:ext uri="{FF2B5EF4-FFF2-40B4-BE49-F238E27FC236}">
              <a16:creationId xmlns:a16="http://schemas.microsoft.com/office/drawing/2014/main" id="{89592860-8444-425A-A4A2-27F021E5B8E5}"/>
            </a:ext>
          </a:extLst>
        </xdr:cNvPr>
        <xdr:cNvSpPr txBox="1"/>
      </xdr:nvSpPr>
      <xdr:spPr>
        <a:xfrm>
          <a:off x="12763500" y="14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B600E08C-57BF-4E6B-B801-B3675E55A7E0}"/>
            </a:ext>
          </a:extLst>
        </xdr:cNvPr>
        <xdr:cNvSpPr/>
      </xdr:nvSpPr>
      <xdr:spPr>
        <a:xfrm>
          <a:off x="12246610" y="14799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5572BFFC-F5E7-485C-AB48-0617AA419947}"/>
            </a:ext>
          </a:extLst>
        </xdr:cNvPr>
        <xdr:cNvSpPr txBox="1"/>
      </xdr:nvSpPr>
      <xdr:spPr>
        <a:xfrm>
          <a:off x="11946890" y="1487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62B34775-43E9-48D8-B85A-8D3C766BAB31}"/>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38BE224-8C05-482B-8D84-847E2705A5AA}"/>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84A39A1-32DC-401C-9500-B313E80CDC0E}"/>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CD40612-4E01-4267-B643-A4DD7E8E8F7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C003C05E-4325-445E-8836-17B2DE348283}"/>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BA2A6162-878E-4C6E-B04A-682F363E4D94}"/>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8617F7C8-1F22-4467-8BF0-AF5D5800E00A}"/>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C1EAC8F-E624-4D50-92B9-549DD538880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B02308F-5FF1-479B-9E67-D621934052B7}"/>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596458-A429-422A-8ADE-F24C18AA937D}"/>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A3015336-F6FF-4600-B024-9EDC1C8F1A9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32A56AC-0F2A-4D5A-9E87-B33EE6861CC3}"/>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89B44E-404B-46E7-AF02-58C2B640701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大竹市行財政システム実施計画に基づき、職員数の削減に取り組んだ結果、実施計画策定時（平成１５年４月１日）３８４人と比べ、令和５年４月１日現在で２６８人と１１６人削減しているが、１，０００人あたりの職員数は全国平均、県平均を上回っている。類似団体内平均を上回るのは、消防本部の設置、保育所運営等を直営で実施していることが考えられる。</a:t>
          </a:r>
          <a:endParaRPr lang="ja-JP" altLang="ja-JP" sz="1400">
            <a:effectLst/>
          </a:endParaRPr>
        </a:p>
        <a:p>
          <a:r>
            <a:rPr lang="ja-JP" altLang="ja-JP" sz="1100" b="0" i="0">
              <a:solidFill>
                <a:schemeClr val="dk1"/>
              </a:solidFill>
              <a:effectLst/>
              <a:latin typeface="+mn-lt"/>
              <a:ea typeface="+mn-ea"/>
              <a:cs typeface="+mn-cs"/>
            </a:rPr>
            <a:t>　今後もより簡素で効率的な行政の確立を図っていく。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115DC7B-74FF-4F07-971C-CE51D0E25B14}"/>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E67F759-032C-4561-9C0F-30EA2338A93E}"/>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C5C66FD3-43C5-4D14-8029-8760987BA04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E0F4269-9889-4AD9-B94D-227FB7B0E490}"/>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D8E4A439-9DFA-44DE-9FC1-B470CD36AB7E}"/>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527D7C2-F4A4-4CC7-9654-7B2A30819771}"/>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B4F2334C-AE37-4CBD-A6DC-806E0F032E76}"/>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4C265195-AE5C-4FBB-9355-95CF8B00992F}"/>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B11AA012-E927-4973-A258-FB507C8F5482}"/>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5C3B1AB8-DEC3-476B-9817-F2AC98357BDB}"/>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2F6CDA1-9DC2-4EB9-91D1-534EE6E63149}"/>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44D20632-45E0-499D-8351-9614D2A7DDFE}"/>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17EF34CF-68CC-425C-A5ED-BAC46503E167}"/>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4476CF8-4E02-4B9E-9CFF-F2C83E8299E7}"/>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8C6FE6F9-0821-41AB-AD63-A21E8DAD6D6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971B47D-4F68-47E2-9E7E-0ABD9A7EFB8E}"/>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45DAA7D0-7D38-4A9C-A684-D9EA37CDA825}"/>
            </a:ext>
          </a:extLst>
        </xdr:cNvPr>
        <xdr:cNvCxnSpPr/>
      </xdr:nvCxnSpPr>
      <xdr:spPr>
        <a:xfrm flipV="1">
          <a:off x="15476855" y="10246925"/>
          <a:ext cx="0" cy="143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3810D22C-1E00-41C7-BE47-D0C932521E62}"/>
            </a:ext>
          </a:extLst>
        </xdr:cNvPr>
        <xdr:cNvSpPr txBox="1"/>
      </xdr:nvSpPr>
      <xdr:spPr>
        <a:xfrm>
          <a:off x="15560040" y="116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95590240-41BD-4EF2-AE85-7B9A8F5B7419}"/>
            </a:ext>
          </a:extLst>
        </xdr:cNvPr>
        <xdr:cNvCxnSpPr/>
      </xdr:nvCxnSpPr>
      <xdr:spPr>
        <a:xfrm>
          <a:off x="15408910" y="1167955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E43835B0-0803-4795-A567-DB752B3B11B3}"/>
            </a:ext>
          </a:extLst>
        </xdr:cNvPr>
        <xdr:cNvSpPr txBox="1"/>
      </xdr:nvSpPr>
      <xdr:spPr>
        <a:xfrm>
          <a:off x="15560040" y="99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C8665AC0-719D-49D5-ACA0-0066B73A176F}"/>
            </a:ext>
          </a:extLst>
        </xdr:cNvPr>
        <xdr:cNvCxnSpPr/>
      </xdr:nvCxnSpPr>
      <xdr:spPr>
        <a:xfrm>
          <a:off x="15408910" y="1024692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135749</xdr:rowOff>
    </xdr:from>
    <xdr:to>
      <xdr:col>81</xdr:col>
      <xdr:colOff>44450</xdr:colOff>
      <xdr:row>63</xdr:row>
      <xdr:rowOff>159879</xdr:rowOff>
    </xdr:to>
    <xdr:cxnSp macro="">
      <xdr:nvCxnSpPr>
        <xdr:cNvPr id="324" name="直線コネクタ 323">
          <a:extLst>
            <a:ext uri="{FF2B5EF4-FFF2-40B4-BE49-F238E27FC236}">
              <a16:creationId xmlns:a16="http://schemas.microsoft.com/office/drawing/2014/main" id="{84279320-7EB7-4D03-9024-15EE90CA9D97}"/>
            </a:ext>
          </a:extLst>
        </xdr:cNvPr>
        <xdr:cNvCxnSpPr/>
      </xdr:nvCxnSpPr>
      <xdr:spPr>
        <a:xfrm>
          <a:off x="14714855" y="10933289"/>
          <a:ext cx="762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1F0EBFB3-0858-47A2-B68B-026D3EFD38E1}"/>
            </a:ext>
          </a:extLst>
        </xdr:cNvPr>
        <xdr:cNvSpPr txBox="1"/>
      </xdr:nvSpPr>
      <xdr:spPr>
        <a:xfrm>
          <a:off x="15560040" y="1057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432C7262-0AFA-4DFD-8936-6EBA1F38440C}"/>
            </a:ext>
          </a:extLst>
        </xdr:cNvPr>
        <xdr:cNvSpPr/>
      </xdr:nvSpPr>
      <xdr:spPr>
        <a:xfrm>
          <a:off x="15427960" y="1072832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122344</xdr:rowOff>
    </xdr:from>
    <xdr:to>
      <xdr:col>77</xdr:col>
      <xdr:colOff>44450</xdr:colOff>
      <xdr:row>63</xdr:row>
      <xdr:rowOff>135749</xdr:rowOff>
    </xdr:to>
    <xdr:cxnSp macro="">
      <xdr:nvCxnSpPr>
        <xdr:cNvPr id="327" name="直線コネクタ 326">
          <a:extLst>
            <a:ext uri="{FF2B5EF4-FFF2-40B4-BE49-F238E27FC236}">
              <a16:creationId xmlns:a16="http://schemas.microsoft.com/office/drawing/2014/main" id="{11332DF9-5B8B-4421-A1BA-5462F39F1B78}"/>
            </a:ext>
          </a:extLst>
        </xdr:cNvPr>
        <xdr:cNvCxnSpPr/>
      </xdr:nvCxnSpPr>
      <xdr:spPr>
        <a:xfrm>
          <a:off x="13903960" y="10925599"/>
          <a:ext cx="810895"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5F95225-5D87-4DC5-94D0-A9A38C0C730B}"/>
            </a:ext>
          </a:extLst>
        </xdr:cNvPr>
        <xdr:cNvSpPr/>
      </xdr:nvSpPr>
      <xdr:spPr>
        <a:xfrm>
          <a:off x="14665960" y="10727902"/>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4C865C94-EF56-40CD-A639-BE1CF2185B30}"/>
            </a:ext>
          </a:extLst>
        </xdr:cNvPr>
        <xdr:cNvSpPr txBox="1"/>
      </xdr:nvSpPr>
      <xdr:spPr>
        <a:xfrm>
          <a:off x="14371955"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83467</xdr:rowOff>
    </xdr:from>
    <xdr:to>
      <xdr:col>72</xdr:col>
      <xdr:colOff>203200</xdr:colOff>
      <xdr:row>63</xdr:row>
      <xdr:rowOff>122344</xdr:rowOff>
    </xdr:to>
    <xdr:cxnSp macro="">
      <xdr:nvCxnSpPr>
        <xdr:cNvPr id="330" name="直線コネクタ 329">
          <a:extLst>
            <a:ext uri="{FF2B5EF4-FFF2-40B4-BE49-F238E27FC236}">
              <a16:creationId xmlns:a16="http://schemas.microsoft.com/office/drawing/2014/main" id="{BC4E5FFE-9E3F-4262-B614-8343DDE5D220}"/>
            </a:ext>
          </a:extLst>
        </xdr:cNvPr>
        <xdr:cNvCxnSpPr/>
      </xdr:nvCxnSpPr>
      <xdr:spPr>
        <a:xfrm>
          <a:off x="13106400" y="10886722"/>
          <a:ext cx="79756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109CF938-8C3F-40D2-81C4-32C8D401E00B}"/>
            </a:ext>
          </a:extLst>
        </xdr:cNvPr>
        <xdr:cNvSpPr/>
      </xdr:nvSpPr>
      <xdr:spPr>
        <a:xfrm>
          <a:off x="13868400" y="106836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69FEAAB9-AD6F-41A0-AFB0-D4D76A1659AE}"/>
            </a:ext>
          </a:extLst>
        </xdr:cNvPr>
        <xdr:cNvSpPr txBox="1"/>
      </xdr:nvSpPr>
      <xdr:spPr>
        <a:xfrm>
          <a:off x="13555345" y="1045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67380</xdr:rowOff>
    </xdr:from>
    <xdr:to>
      <xdr:col>68</xdr:col>
      <xdr:colOff>152400</xdr:colOff>
      <xdr:row>63</xdr:row>
      <xdr:rowOff>83467</xdr:rowOff>
    </xdr:to>
    <xdr:cxnSp macro="">
      <xdr:nvCxnSpPr>
        <xdr:cNvPr id="333" name="直線コネクタ 332">
          <a:extLst>
            <a:ext uri="{FF2B5EF4-FFF2-40B4-BE49-F238E27FC236}">
              <a16:creationId xmlns:a16="http://schemas.microsoft.com/office/drawing/2014/main" id="{7E84116E-23E8-4E2C-A5C4-0454FC0C57E7}"/>
            </a:ext>
          </a:extLst>
        </xdr:cNvPr>
        <xdr:cNvCxnSpPr/>
      </xdr:nvCxnSpPr>
      <xdr:spPr>
        <a:xfrm>
          <a:off x="12289790" y="10866825"/>
          <a:ext cx="81661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AB34B11D-A566-492F-A84A-11EF19298F2B}"/>
            </a:ext>
          </a:extLst>
        </xdr:cNvPr>
        <xdr:cNvSpPr/>
      </xdr:nvSpPr>
      <xdr:spPr>
        <a:xfrm>
          <a:off x="13051790" y="1064655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C5554A1C-D7A2-4D65-9E9B-DD955EBC020F}"/>
            </a:ext>
          </a:extLst>
        </xdr:cNvPr>
        <xdr:cNvSpPr txBox="1"/>
      </xdr:nvSpPr>
      <xdr:spPr>
        <a:xfrm>
          <a:off x="12763500" y="10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9F1FD8D-644A-42B9-8ABA-D66D8A0F801C}"/>
            </a:ext>
          </a:extLst>
        </xdr:cNvPr>
        <xdr:cNvSpPr/>
      </xdr:nvSpPr>
      <xdr:spPr>
        <a:xfrm>
          <a:off x="12246610" y="106227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67FAFE39-3ED6-43BA-A36A-3E0F7F49F11A}"/>
            </a:ext>
          </a:extLst>
        </xdr:cNvPr>
        <xdr:cNvSpPr txBox="1"/>
      </xdr:nvSpPr>
      <xdr:spPr>
        <a:xfrm>
          <a:off x="11946890" y="1038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ED6C645-5F9D-4A58-BE53-5A1BCDC8E293}"/>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AEA44A9-1E99-4603-BD44-E12C5FA86739}"/>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8ACBA1E-AE6E-4C7B-AB40-48827F614D7E}"/>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12D4982-BB7E-4F96-BB48-04F689505D31}"/>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32B9AD9-DA63-49B2-8EA1-45AB845E4B73}"/>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109079</xdr:rowOff>
    </xdr:from>
    <xdr:to>
      <xdr:col>81</xdr:col>
      <xdr:colOff>95250</xdr:colOff>
      <xdr:row>64</xdr:row>
      <xdr:rowOff>39229</xdr:rowOff>
    </xdr:to>
    <xdr:sp macro="" textlink="">
      <xdr:nvSpPr>
        <xdr:cNvPr id="343" name="楕円 342">
          <a:extLst>
            <a:ext uri="{FF2B5EF4-FFF2-40B4-BE49-F238E27FC236}">
              <a16:creationId xmlns:a16="http://schemas.microsoft.com/office/drawing/2014/main" id="{3F8BB8EF-C43F-42AD-8797-7C1D0D184075}"/>
            </a:ext>
          </a:extLst>
        </xdr:cNvPr>
        <xdr:cNvSpPr/>
      </xdr:nvSpPr>
      <xdr:spPr>
        <a:xfrm>
          <a:off x="15427960" y="1090852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81156</xdr:rowOff>
    </xdr:from>
    <xdr:ext cx="762000" cy="259045"/>
    <xdr:sp macro="" textlink="">
      <xdr:nvSpPr>
        <xdr:cNvPr id="344" name="定員管理の状況該当値テキスト">
          <a:extLst>
            <a:ext uri="{FF2B5EF4-FFF2-40B4-BE49-F238E27FC236}">
              <a16:creationId xmlns:a16="http://schemas.microsoft.com/office/drawing/2014/main" id="{157571C5-F9D8-48E1-BE98-C696572E9EB0}"/>
            </a:ext>
          </a:extLst>
        </xdr:cNvPr>
        <xdr:cNvSpPr txBox="1"/>
      </xdr:nvSpPr>
      <xdr:spPr>
        <a:xfrm>
          <a:off x="15560040" y="108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84949</xdr:rowOff>
    </xdr:from>
    <xdr:to>
      <xdr:col>77</xdr:col>
      <xdr:colOff>95250</xdr:colOff>
      <xdr:row>64</xdr:row>
      <xdr:rowOff>15099</xdr:rowOff>
    </xdr:to>
    <xdr:sp macro="" textlink="">
      <xdr:nvSpPr>
        <xdr:cNvPr id="345" name="楕円 344">
          <a:extLst>
            <a:ext uri="{FF2B5EF4-FFF2-40B4-BE49-F238E27FC236}">
              <a16:creationId xmlns:a16="http://schemas.microsoft.com/office/drawing/2014/main" id="{1DEB2749-8579-4F72-931D-E134443F7C85}"/>
            </a:ext>
          </a:extLst>
        </xdr:cNvPr>
        <xdr:cNvSpPr/>
      </xdr:nvSpPr>
      <xdr:spPr>
        <a:xfrm>
          <a:off x="14665960" y="1088820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171326</xdr:rowOff>
    </xdr:from>
    <xdr:ext cx="736600" cy="259045"/>
    <xdr:sp macro="" textlink="">
      <xdr:nvSpPr>
        <xdr:cNvPr id="346" name="テキスト ボックス 345">
          <a:extLst>
            <a:ext uri="{FF2B5EF4-FFF2-40B4-BE49-F238E27FC236}">
              <a16:creationId xmlns:a16="http://schemas.microsoft.com/office/drawing/2014/main" id="{0A43DC92-D548-416E-A8FA-9700A278A3DF}"/>
            </a:ext>
          </a:extLst>
        </xdr:cNvPr>
        <xdr:cNvSpPr txBox="1"/>
      </xdr:nvSpPr>
      <xdr:spPr>
        <a:xfrm>
          <a:off x="14371955" y="1097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71544</xdr:rowOff>
    </xdr:from>
    <xdr:to>
      <xdr:col>73</xdr:col>
      <xdr:colOff>44450</xdr:colOff>
      <xdr:row>64</xdr:row>
      <xdr:rowOff>1694</xdr:rowOff>
    </xdr:to>
    <xdr:sp macro="" textlink="">
      <xdr:nvSpPr>
        <xdr:cNvPr id="347" name="楕円 346">
          <a:extLst>
            <a:ext uri="{FF2B5EF4-FFF2-40B4-BE49-F238E27FC236}">
              <a16:creationId xmlns:a16="http://schemas.microsoft.com/office/drawing/2014/main" id="{6EE77A7F-1C74-4E38-B6F2-85D87D1F74BC}"/>
            </a:ext>
          </a:extLst>
        </xdr:cNvPr>
        <xdr:cNvSpPr/>
      </xdr:nvSpPr>
      <xdr:spPr>
        <a:xfrm>
          <a:off x="13868400" y="1087098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157921</xdr:rowOff>
    </xdr:from>
    <xdr:ext cx="762000" cy="259045"/>
    <xdr:sp macro="" textlink="">
      <xdr:nvSpPr>
        <xdr:cNvPr id="348" name="テキスト ボックス 347">
          <a:extLst>
            <a:ext uri="{FF2B5EF4-FFF2-40B4-BE49-F238E27FC236}">
              <a16:creationId xmlns:a16="http://schemas.microsoft.com/office/drawing/2014/main" id="{0E2C7CD2-5337-4AAA-864C-A9D325EC011D}"/>
            </a:ext>
          </a:extLst>
        </xdr:cNvPr>
        <xdr:cNvSpPr txBox="1"/>
      </xdr:nvSpPr>
      <xdr:spPr>
        <a:xfrm>
          <a:off x="13555345" y="1096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32667</xdr:rowOff>
    </xdr:from>
    <xdr:to>
      <xdr:col>68</xdr:col>
      <xdr:colOff>203200</xdr:colOff>
      <xdr:row>63</xdr:row>
      <xdr:rowOff>134267</xdr:rowOff>
    </xdr:to>
    <xdr:sp macro="" textlink="">
      <xdr:nvSpPr>
        <xdr:cNvPr id="349" name="楕円 348">
          <a:extLst>
            <a:ext uri="{FF2B5EF4-FFF2-40B4-BE49-F238E27FC236}">
              <a16:creationId xmlns:a16="http://schemas.microsoft.com/office/drawing/2014/main" id="{9CC9E927-025B-4912-936A-BF3647EFD3FD}"/>
            </a:ext>
          </a:extLst>
        </xdr:cNvPr>
        <xdr:cNvSpPr/>
      </xdr:nvSpPr>
      <xdr:spPr>
        <a:xfrm>
          <a:off x="13051790" y="1083211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119044</xdr:rowOff>
    </xdr:from>
    <xdr:ext cx="762000" cy="259045"/>
    <xdr:sp macro="" textlink="">
      <xdr:nvSpPr>
        <xdr:cNvPr id="350" name="テキスト ボックス 349">
          <a:extLst>
            <a:ext uri="{FF2B5EF4-FFF2-40B4-BE49-F238E27FC236}">
              <a16:creationId xmlns:a16="http://schemas.microsoft.com/office/drawing/2014/main" id="{1107F184-A885-4129-BE01-94A427280581}"/>
            </a:ext>
          </a:extLst>
        </xdr:cNvPr>
        <xdr:cNvSpPr txBox="1"/>
      </xdr:nvSpPr>
      <xdr:spPr>
        <a:xfrm>
          <a:off x="12763500" y="109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16580</xdr:rowOff>
    </xdr:from>
    <xdr:to>
      <xdr:col>64</xdr:col>
      <xdr:colOff>152400</xdr:colOff>
      <xdr:row>63</xdr:row>
      <xdr:rowOff>118180</xdr:rowOff>
    </xdr:to>
    <xdr:sp macro="" textlink="">
      <xdr:nvSpPr>
        <xdr:cNvPr id="351" name="楕円 350">
          <a:extLst>
            <a:ext uri="{FF2B5EF4-FFF2-40B4-BE49-F238E27FC236}">
              <a16:creationId xmlns:a16="http://schemas.microsoft.com/office/drawing/2014/main" id="{04A6C917-4715-4191-9F09-DE9A746F5F91}"/>
            </a:ext>
          </a:extLst>
        </xdr:cNvPr>
        <xdr:cNvSpPr/>
      </xdr:nvSpPr>
      <xdr:spPr>
        <a:xfrm>
          <a:off x="12246610" y="108217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102957</xdr:rowOff>
    </xdr:from>
    <xdr:ext cx="762000" cy="259045"/>
    <xdr:sp macro="" textlink="">
      <xdr:nvSpPr>
        <xdr:cNvPr id="352" name="テキスト ボックス 351">
          <a:extLst>
            <a:ext uri="{FF2B5EF4-FFF2-40B4-BE49-F238E27FC236}">
              <a16:creationId xmlns:a16="http://schemas.microsoft.com/office/drawing/2014/main" id="{5DBCDF31-7D0F-40CB-A26D-77DC9DF92DFB}"/>
            </a:ext>
          </a:extLst>
        </xdr:cNvPr>
        <xdr:cNvSpPr txBox="1"/>
      </xdr:nvSpPr>
      <xdr:spPr>
        <a:xfrm>
          <a:off x="11946890" y="1090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80C8910-96C2-435C-BED7-7ACCBC223DE8}"/>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9DC3A6C-9D53-457A-9EFF-50F0120238A7}"/>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EAEF412-1FF9-475E-AF25-90A7E7017E66}"/>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F529E25-F768-4C8D-BFC2-BE4890613E66}"/>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1296F34-A8F8-4F64-A93C-64C438B57B9D}"/>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C2F3361-573B-4099-BFC6-42F79921F4E2}"/>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E343960-1BF0-4EE2-98E4-15FF92A1373C}"/>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33F3726-A17B-4842-B78A-7338D716258C}"/>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264FAFB8-8093-4902-BFC5-E9CAC2A6A23D}"/>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A08456F-3EC4-4868-9894-0D29C8FF6B84}"/>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E2A5E75-94E3-4204-A9F5-3B5F047170D6}"/>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E59FA4D2-09DC-4C92-8A11-37D74C1CEFDF}"/>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58856E6-5E12-408A-9F15-C7B06A065B6F}"/>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類似団体内平均と比べ高い水準にある。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令和４年度単年度比率は、公債費充当一般財源の増加や標準財政規模の減少などにより前年度と比べ２．２ポイント増加した。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２年度から令和４年度の３カ年平均値は、令和元年度の単年度実質公債費比率（１５．２％）に比べ、令和４年度の単年度実質公債費比率（１４．４％）が０．８ポイント減少したため、０．３ポイント減少した。</a:t>
          </a:r>
          <a:endParaRPr lang="ja-JP" altLang="ja-JP" sz="1400">
            <a:effectLst/>
          </a:endParaRPr>
        </a:p>
        <a:p>
          <a:r>
            <a:rPr lang="ja-JP" altLang="ja-JP" sz="1100" b="0" i="0">
              <a:solidFill>
                <a:schemeClr val="dk1"/>
              </a:solidFill>
              <a:effectLst/>
              <a:latin typeface="+mn-lt"/>
              <a:ea typeface="+mn-ea"/>
              <a:cs typeface="+mn-cs"/>
            </a:rPr>
            <a:t>　今後も地方債の発行抑制など、比率に注視しながら財政運営を行っていく。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341508F-8828-4EFE-9B6C-10AE9665DD40}"/>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14078AE-4402-48A6-A85F-5EB9EEAB74AB}"/>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D6CA886-B1F1-45B1-8527-BB98D94120E7}"/>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2B0BD763-53BB-4F81-9F56-A2806C3F95B0}"/>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B8181881-B5A3-4835-A01D-1EC30F52AE82}"/>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5613FF96-06C6-4CD2-9DA9-EA50DED33423}"/>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2B0CEE8C-9219-4781-98F0-82B11772E640}"/>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D0C90DE0-9319-4777-9517-846FBA5CD731}"/>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D27B3969-25EB-4737-8367-CFF3BEC223A6}"/>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B6AA9D72-F176-4501-99EF-55477BF97D0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4F61B9DF-8A9A-4809-8A35-25F7734F5172}"/>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2F34D6FF-DA56-47C6-8330-F419A45A6828}"/>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37ABA4D0-99BF-4832-A6D0-D00DEE2D67A8}"/>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F2582FBF-F71F-4FE2-9A64-E26B2D90334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95DDF1F-7E79-4EA9-9601-BDEB8472FBA3}"/>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129963</xdr:rowOff>
    </xdr:to>
    <xdr:cxnSp macro="">
      <xdr:nvCxnSpPr>
        <xdr:cNvPr id="381" name="直線コネクタ 380">
          <a:extLst>
            <a:ext uri="{FF2B5EF4-FFF2-40B4-BE49-F238E27FC236}">
              <a16:creationId xmlns:a16="http://schemas.microsoft.com/office/drawing/2014/main" id="{B5132CA1-388C-4BEE-A5CC-3954922DCB6D}"/>
            </a:ext>
          </a:extLst>
        </xdr:cNvPr>
        <xdr:cNvCxnSpPr/>
      </xdr:nvCxnSpPr>
      <xdr:spPr>
        <a:xfrm flipV="1">
          <a:off x="15476855" y="6182572"/>
          <a:ext cx="0" cy="11521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102040</xdr:rowOff>
    </xdr:from>
    <xdr:ext cx="762000" cy="259045"/>
    <xdr:sp macro="" textlink="">
      <xdr:nvSpPr>
        <xdr:cNvPr id="382" name="公債費負担の状況最小値テキスト">
          <a:extLst>
            <a:ext uri="{FF2B5EF4-FFF2-40B4-BE49-F238E27FC236}">
              <a16:creationId xmlns:a16="http://schemas.microsoft.com/office/drawing/2014/main" id="{E73E0558-ADA9-4392-998C-3DCCD0C5E3C8}"/>
            </a:ext>
          </a:extLst>
        </xdr:cNvPr>
        <xdr:cNvSpPr txBox="1"/>
      </xdr:nvSpPr>
      <xdr:spPr>
        <a:xfrm>
          <a:off x="1556004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129963</xdr:rowOff>
    </xdr:from>
    <xdr:to>
      <xdr:col>81</xdr:col>
      <xdr:colOff>133350</xdr:colOff>
      <xdr:row>42</xdr:row>
      <xdr:rowOff>129963</xdr:rowOff>
    </xdr:to>
    <xdr:cxnSp macro="">
      <xdr:nvCxnSpPr>
        <xdr:cNvPr id="383" name="直線コネクタ 382">
          <a:extLst>
            <a:ext uri="{FF2B5EF4-FFF2-40B4-BE49-F238E27FC236}">
              <a16:creationId xmlns:a16="http://schemas.microsoft.com/office/drawing/2014/main" id="{21727B79-9908-47CA-A348-972C75175861}"/>
            </a:ext>
          </a:extLst>
        </xdr:cNvPr>
        <xdr:cNvCxnSpPr/>
      </xdr:nvCxnSpPr>
      <xdr:spPr>
        <a:xfrm>
          <a:off x="15408910" y="733467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a:extLst>
            <a:ext uri="{FF2B5EF4-FFF2-40B4-BE49-F238E27FC236}">
              <a16:creationId xmlns:a16="http://schemas.microsoft.com/office/drawing/2014/main" id="{FB44F54C-40E9-45AF-8167-41C226072D17}"/>
            </a:ext>
          </a:extLst>
        </xdr:cNvPr>
        <xdr:cNvSpPr txBox="1"/>
      </xdr:nvSpPr>
      <xdr:spPr>
        <a:xfrm>
          <a:off x="15560040" y="59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a:extLst>
            <a:ext uri="{FF2B5EF4-FFF2-40B4-BE49-F238E27FC236}">
              <a16:creationId xmlns:a16="http://schemas.microsoft.com/office/drawing/2014/main" id="{80866D60-D947-4FB6-ADA1-90195198F60F}"/>
            </a:ext>
          </a:extLst>
        </xdr:cNvPr>
        <xdr:cNvCxnSpPr/>
      </xdr:nvCxnSpPr>
      <xdr:spPr>
        <a:xfrm>
          <a:off x="15408910" y="618257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89746</xdr:rowOff>
    </xdr:to>
    <xdr:cxnSp macro="">
      <xdr:nvCxnSpPr>
        <xdr:cNvPr id="386" name="直線コネクタ 385">
          <a:extLst>
            <a:ext uri="{FF2B5EF4-FFF2-40B4-BE49-F238E27FC236}">
              <a16:creationId xmlns:a16="http://schemas.microsoft.com/office/drawing/2014/main" id="{1C678554-559E-4C28-AFFC-3EA58FAE1292}"/>
            </a:ext>
          </a:extLst>
        </xdr:cNvPr>
        <xdr:cNvCxnSpPr/>
      </xdr:nvCxnSpPr>
      <xdr:spPr>
        <a:xfrm flipV="1">
          <a:off x="14714855" y="7264612"/>
          <a:ext cx="762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7" name="公債費負担の状況平均値テキスト">
          <a:extLst>
            <a:ext uri="{FF2B5EF4-FFF2-40B4-BE49-F238E27FC236}">
              <a16:creationId xmlns:a16="http://schemas.microsoft.com/office/drawing/2014/main" id="{C4DBB05F-C4A1-480D-9A4C-45BBCEED3013}"/>
            </a:ext>
          </a:extLst>
        </xdr:cNvPr>
        <xdr:cNvSpPr txBox="1"/>
      </xdr:nvSpPr>
      <xdr:spPr>
        <a:xfrm>
          <a:off x="15560040" y="664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8" name="フローチャート: 判断 387">
          <a:extLst>
            <a:ext uri="{FF2B5EF4-FFF2-40B4-BE49-F238E27FC236}">
              <a16:creationId xmlns:a16="http://schemas.microsoft.com/office/drawing/2014/main" id="{06C1C752-55ED-4972-BA24-23A9E96B06BC}"/>
            </a:ext>
          </a:extLst>
        </xdr:cNvPr>
        <xdr:cNvSpPr/>
      </xdr:nvSpPr>
      <xdr:spPr>
        <a:xfrm>
          <a:off x="15427960" y="68074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43</xdr:row>
      <xdr:rowOff>6773</xdr:rowOff>
    </xdr:to>
    <xdr:cxnSp macro="">
      <xdr:nvCxnSpPr>
        <xdr:cNvPr id="389" name="直線コネクタ 388">
          <a:extLst>
            <a:ext uri="{FF2B5EF4-FFF2-40B4-BE49-F238E27FC236}">
              <a16:creationId xmlns:a16="http://schemas.microsoft.com/office/drawing/2014/main" id="{DC7A9092-AD20-43CA-8BF5-A52C68628C49}"/>
            </a:ext>
          </a:extLst>
        </xdr:cNvPr>
        <xdr:cNvCxnSpPr/>
      </xdr:nvCxnSpPr>
      <xdr:spPr>
        <a:xfrm flipV="1">
          <a:off x="13903960" y="7294456"/>
          <a:ext cx="810895" cy="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110913</xdr:rowOff>
    </xdr:from>
    <xdr:to>
      <xdr:col>77</xdr:col>
      <xdr:colOff>95250</xdr:colOff>
      <xdr:row>40</xdr:row>
      <xdr:rowOff>41063</xdr:rowOff>
    </xdr:to>
    <xdr:sp macro="" textlink="">
      <xdr:nvSpPr>
        <xdr:cNvPr id="390" name="フローチャート: 判断 389">
          <a:extLst>
            <a:ext uri="{FF2B5EF4-FFF2-40B4-BE49-F238E27FC236}">
              <a16:creationId xmlns:a16="http://schemas.microsoft.com/office/drawing/2014/main" id="{DEC68177-3629-4C95-AA93-BF426EFEB30C}"/>
            </a:ext>
          </a:extLst>
        </xdr:cNvPr>
        <xdr:cNvSpPr/>
      </xdr:nvSpPr>
      <xdr:spPr>
        <a:xfrm>
          <a:off x="14665960" y="6797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1" name="テキスト ボックス 390">
          <a:extLst>
            <a:ext uri="{FF2B5EF4-FFF2-40B4-BE49-F238E27FC236}">
              <a16:creationId xmlns:a16="http://schemas.microsoft.com/office/drawing/2014/main" id="{A42F5951-DB6F-43C4-BA86-38E3F833604D}"/>
            </a:ext>
          </a:extLst>
        </xdr:cNvPr>
        <xdr:cNvSpPr txBox="1"/>
      </xdr:nvSpPr>
      <xdr:spPr>
        <a:xfrm>
          <a:off x="14371955" y="657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103294</xdr:rowOff>
    </xdr:to>
    <xdr:cxnSp macro="">
      <xdr:nvCxnSpPr>
        <xdr:cNvPr id="392" name="直線コネクタ 391">
          <a:extLst>
            <a:ext uri="{FF2B5EF4-FFF2-40B4-BE49-F238E27FC236}">
              <a16:creationId xmlns:a16="http://schemas.microsoft.com/office/drawing/2014/main" id="{7D5DC684-33B3-4C0E-947E-327263281FAF}"/>
            </a:ext>
          </a:extLst>
        </xdr:cNvPr>
        <xdr:cNvCxnSpPr/>
      </xdr:nvCxnSpPr>
      <xdr:spPr>
        <a:xfrm flipV="1">
          <a:off x="13106400" y="7381028"/>
          <a:ext cx="79756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3" name="フローチャート: 判断 392">
          <a:extLst>
            <a:ext uri="{FF2B5EF4-FFF2-40B4-BE49-F238E27FC236}">
              <a16:creationId xmlns:a16="http://schemas.microsoft.com/office/drawing/2014/main" id="{E32CF146-6E08-4891-BC89-CE0B8115D56F}"/>
            </a:ext>
          </a:extLst>
        </xdr:cNvPr>
        <xdr:cNvSpPr/>
      </xdr:nvSpPr>
      <xdr:spPr>
        <a:xfrm>
          <a:off x="13868400" y="681778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4F09C10E-B9ED-4885-AC19-29153C149FE8}"/>
            </a:ext>
          </a:extLst>
        </xdr:cNvPr>
        <xdr:cNvSpPr txBox="1"/>
      </xdr:nvSpPr>
      <xdr:spPr>
        <a:xfrm>
          <a:off x="13555345"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143510</xdr:rowOff>
    </xdr:to>
    <xdr:cxnSp macro="">
      <xdr:nvCxnSpPr>
        <xdr:cNvPr id="395" name="直線コネクタ 394">
          <a:extLst>
            <a:ext uri="{FF2B5EF4-FFF2-40B4-BE49-F238E27FC236}">
              <a16:creationId xmlns:a16="http://schemas.microsoft.com/office/drawing/2014/main" id="{CDF3CBE7-8CE7-496B-8650-6235EA8BC1E6}"/>
            </a:ext>
          </a:extLst>
        </xdr:cNvPr>
        <xdr:cNvCxnSpPr/>
      </xdr:nvCxnSpPr>
      <xdr:spPr>
        <a:xfrm flipV="1">
          <a:off x="12289790" y="7473739"/>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6" name="フローチャート: 判断 395">
          <a:extLst>
            <a:ext uri="{FF2B5EF4-FFF2-40B4-BE49-F238E27FC236}">
              <a16:creationId xmlns:a16="http://schemas.microsoft.com/office/drawing/2014/main" id="{84AF90CF-05F0-4469-9F94-288A5227EEBE}"/>
            </a:ext>
          </a:extLst>
        </xdr:cNvPr>
        <xdr:cNvSpPr/>
      </xdr:nvSpPr>
      <xdr:spPr>
        <a:xfrm>
          <a:off x="13051790" y="687366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EE0967B4-4E5A-437A-BF98-E8918A56B971}"/>
            </a:ext>
          </a:extLst>
        </xdr:cNvPr>
        <xdr:cNvSpPr txBox="1"/>
      </xdr:nvSpPr>
      <xdr:spPr>
        <a:xfrm>
          <a:off x="12763500" y="664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フローチャート: 判断 397">
          <a:extLst>
            <a:ext uri="{FF2B5EF4-FFF2-40B4-BE49-F238E27FC236}">
              <a16:creationId xmlns:a16="http://schemas.microsoft.com/office/drawing/2014/main" id="{499E19FB-30BF-4439-A30F-3B060F939644}"/>
            </a:ext>
          </a:extLst>
        </xdr:cNvPr>
        <xdr:cNvSpPr/>
      </xdr:nvSpPr>
      <xdr:spPr>
        <a:xfrm>
          <a:off x="12246610" y="68939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4F699D30-5616-4C90-9436-EBC8A541F2CE}"/>
            </a:ext>
          </a:extLst>
        </xdr:cNvPr>
        <xdr:cNvSpPr txBox="1"/>
      </xdr:nvSpPr>
      <xdr:spPr>
        <a:xfrm>
          <a:off x="11946890"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B4B2F39-B2CF-416D-870D-F2059456DD9B}"/>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21ABE2B-D35A-45BB-95CE-3247D132D3A1}"/>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864ECB5-403A-4F2C-86C2-C331246BCDF7}"/>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AE168B5-61ED-413D-A0C7-8F1A348FE34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43F0EA7-5977-4B6D-9BE8-FA3BA6B2D472}"/>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5" name="楕円 404">
          <a:extLst>
            <a:ext uri="{FF2B5EF4-FFF2-40B4-BE49-F238E27FC236}">
              <a16:creationId xmlns:a16="http://schemas.microsoft.com/office/drawing/2014/main" id="{70963441-4F50-442B-B328-4503624EE03C}"/>
            </a:ext>
          </a:extLst>
        </xdr:cNvPr>
        <xdr:cNvSpPr/>
      </xdr:nvSpPr>
      <xdr:spPr>
        <a:xfrm>
          <a:off x="15427960" y="7219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82144</xdr:rowOff>
    </xdr:from>
    <xdr:ext cx="762000" cy="259045"/>
    <xdr:sp macro="" textlink="">
      <xdr:nvSpPr>
        <xdr:cNvPr id="406" name="公債費負担の状況該当値テキスト">
          <a:extLst>
            <a:ext uri="{FF2B5EF4-FFF2-40B4-BE49-F238E27FC236}">
              <a16:creationId xmlns:a16="http://schemas.microsoft.com/office/drawing/2014/main" id="{A674AEA4-37DE-457A-969C-CD8AAA729673}"/>
            </a:ext>
          </a:extLst>
        </xdr:cNvPr>
        <xdr:cNvSpPr txBox="1"/>
      </xdr:nvSpPr>
      <xdr:spPr>
        <a:xfrm>
          <a:off x="15560040" y="71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7" name="楕円 406">
          <a:extLst>
            <a:ext uri="{FF2B5EF4-FFF2-40B4-BE49-F238E27FC236}">
              <a16:creationId xmlns:a16="http://schemas.microsoft.com/office/drawing/2014/main" id="{64B98FB4-99E2-484C-BDA6-9474EA0CCF0D}"/>
            </a:ext>
          </a:extLst>
        </xdr:cNvPr>
        <xdr:cNvSpPr/>
      </xdr:nvSpPr>
      <xdr:spPr>
        <a:xfrm>
          <a:off x="14665960" y="72398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8" name="テキスト ボックス 407">
          <a:extLst>
            <a:ext uri="{FF2B5EF4-FFF2-40B4-BE49-F238E27FC236}">
              <a16:creationId xmlns:a16="http://schemas.microsoft.com/office/drawing/2014/main" id="{8BF50339-F1C3-4999-A854-B24599817C24}"/>
            </a:ext>
          </a:extLst>
        </xdr:cNvPr>
        <xdr:cNvSpPr txBox="1"/>
      </xdr:nvSpPr>
      <xdr:spPr>
        <a:xfrm>
          <a:off x="14371955" y="732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9" name="楕円 408">
          <a:extLst>
            <a:ext uri="{FF2B5EF4-FFF2-40B4-BE49-F238E27FC236}">
              <a16:creationId xmlns:a16="http://schemas.microsoft.com/office/drawing/2014/main" id="{B2722BA3-2108-4648-9823-A914F208D409}"/>
            </a:ext>
          </a:extLst>
        </xdr:cNvPr>
        <xdr:cNvSpPr/>
      </xdr:nvSpPr>
      <xdr:spPr>
        <a:xfrm>
          <a:off x="13868400" y="733213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10" name="テキスト ボックス 409">
          <a:extLst>
            <a:ext uri="{FF2B5EF4-FFF2-40B4-BE49-F238E27FC236}">
              <a16:creationId xmlns:a16="http://schemas.microsoft.com/office/drawing/2014/main" id="{DABE3E9D-12DD-40DC-83DA-8BA551B3B744}"/>
            </a:ext>
          </a:extLst>
        </xdr:cNvPr>
        <xdr:cNvSpPr txBox="1"/>
      </xdr:nvSpPr>
      <xdr:spPr>
        <a:xfrm>
          <a:off x="13555345" y="74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11" name="楕円 410">
          <a:extLst>
            <a:ext uri="{FF2B5EF4-FFF2-40B4-BE49-F238E27FC236}">
              <a16:creationId xmlns:a16="http://schemas.microsoft.com/office/drawing/2014/main" id="{89D53C6A-BBD9-4839-8BFF-F954DE1B8E02}"/>
            </a:ext>
          </a:extLst>
        </xdr:cNvPr>
        <xdr:cNvSpPr/>
      </xdr:nvSpPr>
      <xdr:spPr>
        <a:xfrm>
          <a:off x="13051790" y="742865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12" name="テキスト ボックス 411">
          <a:extLst>
            <a:ext uri="{FF2B5EF4-FFF2-40B4-BE49-F238E27FC236}">
              <a16:creationId xmlns:a16="http://schemas.microsoft.com/office/drawing/2014/main" id="{B8497873-C5E6-4449-BB97-7F34253CA19F}"/>
            </a:ext>
          </a:extLst>
        </xdr:cNvPr>
        <xdr:cNvSpPr txBox="1"/>
      </xdr:nvSpPr>
      <xdr:spPr>
        <a:xfrm>
          <a:off x="12763500" y="750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3" name="楕円 412">
          <a:extLst>
            <a:ext uri="{FF2B5EF4-FFF2-40B4-BE49-F238E27FC236}">
              <a16:creationId xmlns:a16="http://schemas.microsoft.com/office/drawing/2014/main" id="{165BBD43-8E26-4EB3-B1E9-2E8B94B221F8}"/>
            </a:ext>
          </a:extLst>
        </xdr:cNvPr>
        <xdr:cNvSpPr/>
      </xdr:nvSpPr>
      <xdr:spPr>
        <a:xfrm>
          <a:off x="12246610" y="746887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4" name="テキスト ボックス 413">
          <a:extLst>
            <a:ext uri="{FF2B5EF4-FFF2-40B4-BE49-F238E27FC236}">
              <a16:creationId xmlns:a16="http://schemas.microsoft.com/office/drawing/2014/main" id="{EFF289FA-5B10-48C3-B3FB-9E1CE5A3E670}"/>
            </a:ext>
          </a:extLst>
        </xdr:cNvPr>
        <xdr:cNvSpPr txBox="1"/>
      </xdr:nvSpPr>
      <xdr:spPr>
        <a:xfrm>
          <a:off x="11946890" y="755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DC1D24F-F0F0-4B20-BBF4-1D04F6302C78}"/>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EF9BC57-A61E-4AD3-B203-A7239AAE9DD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F857F87F-AF00-49D3-ADAB-CD8F657BA58F}"/>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F75A5C54-B09A-462D-B490-EBDCB9B7CE32}"/>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485A7FA0-B09F-4132-9D3A-E038AB7F3CF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A4706A0C-942F-48BC-9A67-83B0197D90EA}"/>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4343FD63-79E8-43EE-80D5-867D0D2A9E31}"/>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FEA5AF83-91E8-401F-9F6B-A4F82D5F083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1A6A2227-6B16-4476-9B74-9ADC1CA98B91}"/>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719937C2-0EAC-4BB4-B012-A6D413D65A99}"/>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50E2174F-664A-4DE3-997F-6764040FD89B}"/>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4B41DFB2-0759-461D-95CF-B6717AF39A6E}"/>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F96FD63A-0F5B-42D9-8C44-5E1C5474192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土地造成特別会計への公営企業債等繰入見込額や土地開発公社の負債等負担見込額などの影響により、類似団体内平均と比べ突出して高い水準にある。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４年度は、充当可能基金が増加し地方債現在高が減少したことなどにより前年度に比べ１３．７ポイント減少した。引き続き地方債残高の圧縮や土地開発公社の保有する土地の優位な売却の推進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47AB1876-F697-4D6D-AE5F-D09D59261E2D}"/>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F82B9FF5-EEF9-44D7-AA7C-6510862C9CF2}"/>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F9526076-469C-4A89-B13D-31EA85548C51}"/>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163CE2FD-B77E-4110-978C-88F486E06DB5}"/>
            </a:ext>
          </a:extLst>
        </xdr:cNvPr>
        <xdr:cNvCxnSpPr/>
      </xdr:nvCxnSpPr>
      <xdr:spPr>
        <a:xfrm>
          <a:off x="11666855" y="390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7089DB73-8AF8-4E78-8191-7253315DE1F8}"/>
            </a:ext>
          </a:extLst>
        </xdr:cNvPr>
        <xdr:cNvSpPr txBox="1"/>
      </xdr:nvSpPr>
      <xdr:spPr>
        <a:xfrm>
          <a:off x="10981055" y="37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3C59573A-728D-4D40-8FE5-3369986BE503}"/>
            </a:ext>
          </a:extLst>
        </xdr:cNvPr>
        <xdr:cNvCxnSpPr/>
      </xdr:nvCxnSpPr>
      <xdr:spPr>
        <a:xfrm>
          <a:off x="11666855" y="34182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2DA3B232-E44A-40E6-9828-11DF6DE8A259}"/>
            </a:ext>
          </a:extLst>
        </xdr:cNvPr>
        <xdr:cNvSpPr txBox="1"/>
      </xdr:nvSpPr>
      <xdr:spPr>
        <a:xfrm>
          <a:off x="10981055" y="327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4105BB2D-A5E1-4073-A41C-F0ED983C3C46}"/>
            </a:ext>
          </a:extLst>
        </xdr:cNvPr>
        <xdr:cNvCxnSpPr/>
      </xdr:nvCxnSpPr>
      <xdr:spPr>
        <a:xfrm>
          <a:off x="11666855" y="292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C91D38B9-0053-47CC-8138-DCFCC196D91E}"/>
            </a:ext>
          </a:extLst>
        </xdr:cNvPr>
        <xdr:cNvSpPr txBox="1"/>
      </xdr:nvSpPr>
      <xdr:spPr>
        <a:xfrm>
          <a:off x="10981055" y="27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56B0B9C4-8115-4C9E-B7B0-5B8C4D2FEB29}"/>
            </a:ext>
          </a:extLst>
        </xdr:cNvPr>
        <xdr:cNvCxnSpPr/>
      </xdr:nvCxnSpPr>
      <xdr:spPr>
        <a:xfrm>
          <a:off x="11666855" y="245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354773C8-AC1B-4599-A542-1FE747548491}"/>
            </a:ext>
          </a:extLst>
        </xdr:cNvPr>
        <xdr:cNvSpPr txBox="1"/>
      </xdr:nvSpPr>
      <xdr:spPr>
        <a:xfrm>
          <a:off x="10981055" y="23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41D9E807-370B-49D3-8BD6-F0D358C83999}"/>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137D391A-BF6E-40F4-87AD-942FBB2FEE6C}"/>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1" name="直線コネクタ 440">
          <a:extLst>
            <a:ext uri="{FF2B5EF4-FFF2-40B4-BE49-F238E27FC236}">
              <a16:creationId xmlns:a16="http://schemas.microsoft.com/office/drawing/2014/main" id="{FBA39A66-F045-4B9D-8327-0526A42FABAA}"/>
            </a:ext>
          </a:extLst>
        </xdr:cNvPr>
        <xdr:cNvCxnSpPr/>
      </xdr:nvCxnSpPr>
      <xdr:spPr>
        <a:xfrm flipV="1">
          <a:off x="15476855" y="2454910"/>
          <a:ext cx="0" cy="1127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2" name="将来負担の状況最小値テキスト">
          <a:extLst>
            <a:ext uri="{FF2B5EF4-FFF2-40B4-BE49-F238E27FC236}">
              <a16:creationId xmlns:a16="http://schemas.microsoft.com/office/drawing/2014/main" id="{AE3CB803-5AC4-4179-BB39-20EC4C6B1992}"/>
            </a:ext>
          </a:extLst>
        </xdr:cNvPr>
        <xdr:cNvSpPr txBox="1"/>
      </xdr:nvSpPr>
      <xdr:spPr>
        <a:xfrm>
          <a:off x="15560040" y="35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3" name="直線コネクタ 442">
          <a:extLst>
            <a:ext uri="{FF2B5EF4-FFF2-40B4-BE49-F238E27FC236}">
              <a16:creationId xmlns:a16="http://schemas.microsoft.com/office/drawing/2014/main" id="{266454E3-B398-4471-9514-6000A119A289}"/>
            </a:ext>
          </a:extLst>
        </xdr:cNvPr>
        <xdr:cNvCxnSpPr/>
      </xdr:nvCxnSpPr>
      <xdr:spPr>
        <a:xfrm>
          <a:off x="15408910" y="358231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1A710679-6526-44F5-B12A-8896F7F95EFD}"/>
            </a:ext>
          </a:extLst>
        </xdr:cNvPr>
        <xdr:cNvSpPr txBox="1"/>
      </xdr:nvSpPr>
      <xdr:spPr>
        <a:xfrm>
          <a:off x="1556004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F7080746-9BD4-4DB7-BF67-86223763AF3A}"/>
            </a:ext>
          </a:extLst>
        </xdr:cNvPr>
        <xdr:cNvCxnSpPr/>
      </xdr:nvCxnSpPr>
      <xdr:spPr>
        <a:xfrm>
          <a:off x="15408910" y="24549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130531</xdr:rowOff>
    </xdr:from>
    <xdr:to>
      <xdr:col>81</xdr:col>
      <xdr:colOff>44450</xdr:colOff>
      <xdr:row>18</xdr:row>
      <xdr:rowOff>25197</xdr:rowOff>
    </xdr:to>
    <xdr:cxnSp macro="">
      <xdr:nvCxnSpPr>
        <xdr:cNvPr id="446" name="直線コネクタ 445">
          <a:extLst>
            <a:ext uri="{FF2B5EF4-FFF2-40B4-BE49-F238E27FC236}">
              <a16:creationId xmlns:a16="http://schemas.microsoft.com/office/drawing/2014/main" id="{83DF0BD5-C636-4892-9987-0BC08E335D99}"/>
            </a:ext>
          </a:extLst>
        </xdr:cNvPr>
        <xdr:cNvCxnSpPr/>
      </xdr:nvCxnSpPr>
      <xdr:spPr>
        <a:xfrm flipV="1">
          <a:off x="14714855" y="3048991"/>
          <a:ext cx="7620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7" name="将来負担の状況平均値テキスト">
          <a:extLst>
            <a:ext uri="{FF2B5EF4-FFF2-40B4-BE49-F238E27FC236}">
              <a16:creationId xmlns:a16="http://schemas.microsoft.com/office/drawing/2014/main" id="{5B966917-C762-413E-9EBF-FB87C57CD724}"/>
            </a:ext>
          </a:extLst>
        </xdr:cNvPr>
        <xdr:cNvSpPr txBox="1"/>
      </xdr:nvSpPr>
      <xdr:spPr>
        <a:xfrm>
          <a:off x="15560040" y="232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8" name="フローチャート: 判断 447">
          <a:extLst>
            <a:ext uri="{FF2B5EF4-FFF2-40B4-BE49-F238E27FC236}">
              <a16:creationId xmlns:a16="http://schemas.microsoft.com/office/drawing/2014/main" id="{A3524F25-E8A2-4C6D-A6D4-FE6291E8AD6E}"/>
            </a:ext>
          </a:extLst>
        </xdr:cNvPr>
        <xdr:cNvSpPr/>
      </xdr:nvSpPr>
      <xdr:spPr>
        <a:xfrm>
          <a:off x="15427960" y="2487143"/>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25197</xdr:rowOff>
    </xdr:from>
    <xdr:to>
      <xdr:col>77</xdr:col>
      <xdr:colOff>44450</xdr:colOff>
      <xdr:row>18</xdr:row>
      <xdr:rowOff>119786</xdr:rowOff>
    </xdr:to>
    <xdr:cxnSp macro="">
      <xdr:nvCxnSpPr>
        <xdr:cNvPr id="449" name="直線コネクタ 448">
          <a:extLst>
            <a:ext uri="{FF2B5EF4-FFF2-40B4-BE49-F238E27FC236}">
              <a16:creationId xmlns:a16="http://schemas.microsoft.com/office/drawing/2014/main" id="{692951C9-311D-41E6-B38C-D80456E6DE62}"/>
            </a:ext>
          </a:extLst>
        </xdr:cNvPr>
        <xdr:cNvCxnSpPr/>
      </xdr:nvCxnSpPr>
      <xdr:spPr>
        <a:xfrm flipV="1">
          <a:off x="13903960" y="3107487"/>
          <a:ext cx="810895" cy="1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E6D5E745-2827-4A37-8F2F-52BAC89E34B5}"/>
            </a:ext>
          </a:extLst>
        </xdr:cNvPr>
        <xdr:cNvSpPr/>
      </xdr:nvSpPr>
      <xdr:spPr>
        <a:xfrm>
          <a:off x="14665960" y="252333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4CB1D3AF-B3F1-4592-8F14-64C8A3443EE5}"/>
            </a:ext>
          </a:extLst>
        </xdr:cNvPr>
        <xdr:cNvSpPr txBox="1"/>
      </xdr:nvSpPr>
      <xdr:spPr>
        <a:xfrm>
          <a:off x="14371955" y="228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119786</xdr:rowOff>
    </xdr:from>
    <xdr:to>
      <xdr:col>72</xdr:col>
      <xdr:colOff>203200</xdr:colOff>
      <xdr:row>18</xdr:row>
      <xdr:rowOff>124130</xdr:rowOff>
    </xdr:to>
    <xdr:cxnSp macro="">
      <xdr:nvCxnSpPr>
        <xdr:cNvPr id="452" name="直線コネクタ 451">
          <a:extLst>
            <a:ext uri="{FF2B5EF4-FFF2-40B4-BE49-F238E27FC236}">
              <a16:creationId xmlns:a16="http://schemas.microsoft.com/office/drawing/2014/main" id="{534F4B5B-557B-4EFD-A38C-3448581DE83B}"/>
            </a:ext>
          </a:extLst>
        </xdr:cNvPr>
        <xdr:cNvCxnSpPr/>
      </xdr:nvCxnSpPr>
      <xdr:spPr>
        <a:xfrm flipV="1">
          <a:off x="13106400" y="3207791"/>
          <a:ext cx="79756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a:extLst>
            <a:ext uri="{FF2B5EF4-FFF2-40B4-BE49-F238E27FC236}">
              <a16:creationId xmlns:a16="http://schemas.microsoft.com/office/drawing/2014/main" id="{B23B93EA-5185-450D-96AB-D1D92F8D710C}"/>
            </a:ext>
          </a:extLst>
        </xdr:cNvPr>
        <xdr:cNvSpPr/>
      </xdr:nvSpPr>
      <xdr:spPr>
        <a:xfrm>
          <a:off x="13868400" y="258221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a:extLst>
            <a:ext uri="{FF2B5EF4-FFF2-40B4-BE49-F238E27FC236}">
              <a16:creationId xmlns:a16="http://schemas.microsoft.com/office/drawing/2014/main" id="{F3401493-6450-4093-B885-7C1EB06A7BCB}"/>
            </a:ext>
          </a:extLst>
        </xdr:cNvPr>
        <xdr:cNvSpPr txBox="1"/>
      </xdr:nvSpPr>
      <xdr:spPr>
        <a:xfrm>
          <a:off x="13555345" y="23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124130</xdr:rowOff>
    </xdr:from>
    <xdr:to>
      <xdr:col>68</xdr:col>
      <xdr:colOff>152400</xdr:colOff>
      <xdr:row>19</xdr:row>
      <xdr:rowOff>3353</xdr:rowOff>
    </xdr:to>
    <xdr:cxnSp macro="">
      <xdr:nvCxnSpPr>
        <xdr:cNvPr id="455" name="直線コネクタ 454">
          <a:extLst>
            <a:ext uri="{FF2B5EF4-FFF2-40B4-BE49-F238E27FC236}">
              <a16:creationId xmlns:a16="http://schemas.microsoft.com/office/drawing/2014/main" id="{E3BF98F2-A548-47CB-A794-03610358D141}"/>
            </a:ext>
          </a:extLst>
        </xdr:cNvPr>
        <xdr:cNvCxnSpPr/>
      </xdr:nvCxnSpPr>
      <xdr:spPr>
        <a:xfrm flipV="1">
          <a:off x="12289790" y="3212135"/>
          <a:ext cx="81661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AC374ED6-4B70-4533-AB60-C4BCA2573A82}"/>
            </a:ext>
          </a:extLst>
        </xdr:cNvPr>
        <xdr:cNvSpPr/>
      </xdr:nvSpPr>
      <xdr:spPr>
        <a:xfrm>
          <a:off x="13051790" y="263824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7" name="テキスト ボックス 456">
          <a:extLst>
            <a:ext uri="{FF2B5EF4-FFF2-40B4-BE49-F238E27FC236}">
              <a16:creationId xmlns:a16="http://schemas.microsoft.com/office/drawing/2014/main" id="{91C57050-BEB4-4E7B-8192-F72391C456DE}"/>
            </a:ext>
          </a:extLst>
        </xdr:cNvPr>
        <xdr:cNvSpPr txBox="1"/>
      </xdr:nvSpPr>
      <xdr:spPr>
        <a:xfrm>
          <a:off x="12763500" y="24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EC563AFD-1136-46A9-AF98-9CDCB909B9FA}"/>
            </a:ext>
          </a:extLst>
        </xdr:cNvPr>
        <xdr:cNvSpPr/>
      </xdr:nvSpPr>
      <xdr:spPr>
        <a:xfrm>
          <a:off x="12246610" y="265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9" name="テキスト ボックス 458">
          <a:extLst>
            <a:ext uri="{FF2B5EF4-FFF2-40B4-BE49-F238E27FC236}">
              <a16:creationId xmlns:a16="http://schemas.microsoft.com/office/drawing/2014/main" id="{5C137F07-16FD-4C8E-A5FB-8BD6C4EF6647}"/>
            </a:ext>
          </a:extLst>
        </xdr:cNvPr>
        <xdr:cNvSpPr txBox="1"/>
      </xdr:nvSpPr>
      <xdr:spPr>
        <a:xfrm>
          <a:off x="11946890" y="24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60051A1-9973-4B97-AB0F-561D804D9B00}"/>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8810E4D-62DA-42BF-9F98-67E9019F0AB7}"/>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526551A-E85D-4738-8111-15E9969FB12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8D34DFA-0186-4CA4-80AE-7DB90281C4CA}"/>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C83C7D5-6435-44CD-BB61-949E3325514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79731</xdr:rowOff>
    </xdr:from>
    <xdr:to>
      <xdr:col>81</xdr:col>
      <xdr:colOff>95250</xdr:colOff>
      <xdr:row>18</xdr:row>
      <xdr:rowOff>9881</xdr:rowOff>
    </xdr:to>
    <xdr:sp macro="" textlink="">
      <xdr:nvSpPr>
        <xdr:cNvPr id="465" name="楕円 464">
          <a:extLst>
            <a:ext uri="{FF2B5EF4-FFF2-40B4-BE49-F238E27FC236}">
              <a16:creationId xmlns:a16="http://schemas.microsoft.com/office/drawing/2014/main" id="{F78627CE-CE15-4A06-8729-63A4F333CBFD}"/>
            </a:ext>
          </a:extLst>
        </xdr:cNvPr>
        <xdr:cNvSpPr/>
      </xdr:nvSpPr>
      <xdr:spPr>
        <a:xfrm>
          <a:off x="15427960" y="299438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51808</xdr:rowOff>
    </xdr:from>
    <xdr:ext cx="762000" cy="259045"/>
    <xdr:sp macro="" textlink="">
      <xdr:nvSpPr>
        <xdr:cNvPr id="466" name="将来負担の状況該当値テキスト">
          <a:extLst>
            <a:ext uri="{FF2B5EF4-FFF2-40B4-BE49-F238E27FC236}">
              <a16:creationId xmlns:a16="http://schemas.microsoft.com/office/drawing/2014/main" id="{66E494CA-2869-4570-91A1-C213A359F96A}"/>
            </a:ext>
          </a:extLst>
        </xdr:cNvPr>
        <xdr:cNvSpPr txBox="1"/>
      </xdr:nvSpPr>
      <xdr:spPr>
        <a:xfrm>
          <a:off x="15560040" y="297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145847</xdr:rowOff>
    </xdr:from>
    <xdr:to>
      <xdr:col>77</xdr:col>
      <xdr:colOff>95250</xdr:colOff>
      <xdr:row>18</xdr:row>
      <xdr:rowOff>75997</xdr:rowOff>
    </xdr:to>
    <xdr:sp macro="" textlink="">
      <xdr:nvSpPr>
        <xdr:cNvPr id="467" name="楕円 466">
          <a:extLst>
            <a:ext uri="{FF2B5EF4-FFF2-40B4-BE49-F238E27FC236}">
              <a16:creationId xmlns:a16="http://schemas.microsoft.com/office/drawing/2014/main" id="{1C8B6752-4BD4-4308-BDA2-3ED78C082B30}"/>
            </a:ext>
          </a:extLst>
        </xdr:cNvPr>
        <xdr:cNvSpPr/>
      </xdr:nvSpPr>
      <xdr:spPr>
        <a:xfrm>
          <a:off x="14665960" y="305859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60774</xdr:rowOff>
    </xdr:from>
    <xdr:ext cx="736600" cy="259045"/>
    <xdr:sp macro="" textlink="">
      <xdr:nvSpPr>
        <xdr:cNvPr id="468" name="テキスト ボックス 467">
          <a:extLst>
            <a:ext uri="{FF2B5EF4-FFF2-40B4-BE49-F238E27FC236}">
              <a16:creationId xmlns:a16="http://schemas.microsoft.com/office/drawing/2014/main" id="{7D2D4A66-9670-43BD-9EB5-0B3F066B43A2}"/>
            </a:ext>
          </a:extLst>
        </xdr:cNvPr>
        <xdr:cNvSpPr txBox="1"/>
      </xdr:nvSpPr>
      <xdr:spPr>
        <a:xfrm>
          <a:off x="14371955" y="314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68986</xdr:rowOff>
    </xdr:from>
    <xdr:to>
      <xdr:col>73</xdr:col>
      <xdr:colOff>44450</xdr:colOff>
      <xdr:row>18</xdr:row>
      <xdr:rowOff>170586</xdr:rowOff>
    </xdr:to>
    <xdr:sp macro="" textlink="">
      <xdr:nvSpPr>
        <xdr:cNvPr id="469" name="楕円 468">
          <a:extLst>
            <a:ext uri="{FF2B5EF4-FFF2-40B4-BE49-F238E27FC236}">
              <a16:creationId xmlns:a16="http://schemas.microsoft.com/office/drawing/2014/main" id="{470D379B-5B81-4104-BA51-DD15D1D39786}"/>
            </a:ext>
          </a:extLst>
        </xdr:cNvPr>
        <xdr:cNvSpPr/>
      </xdr:nvSpPr>
      <xdr:spPr>
        <a:xfrm>
          <a:off x="13868400" y="3153181"/>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155363</xdr:rowOff>
    </xdr:from>
    <xdr:ext cx="762000" cy="259045"/>
    <xdr:sp macro="" textlink="">
      <xdr:nvSpPr>
        <xdr:cNvPr id="470" name="テキスト ボックス 469">
          <a:extLst>
            <a:ext uri="{FF2B5EF4-FFF2-40B4-BE49-F238E27FC236}">
              <a16:creationId xmlns:a16="http://schemas.microsoft.com/office/drawing/2014/main" id="{01678F74-A682-4935-8668-8E34360BD0DD}"/>
            </a:ext>
          </a:extLst>
        </xdr:cNvPr>
        <xdr:cNvSpPr txBox="1"/>
      </xdr:nvSpPr>
      <xdr:spPr>
        <a:xfrm>
          <a:off x="13555345"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73330</xdr:rowOff>
    </xdr:from>
    <xdr:to>
      <xdr:col>68</xdr:col>
      <xdr:colOff>203200</xdr:colOff>
      <xdr:row>19</xdr:row>
      <xdr:rowOff>3480</xdr:rowOff>
    </xdr:to>
    <xdr:sp macro="" textlink="">
      <xdr:nvSpPr>
        <xdr:cNvPr id="471" name="楕円 470">
          <a:extLst>
            <a:ext uri="{FF2B5EF4-FFF2-40B4-BE49-F238E27FC236}">
              <a16:creationId xmlns:a16="http://schemas.microsoft.com/office/drawing/2014/main" id="{7E2A5CFF-2F43-4BCA-B694-45A0D9308BBA}"/>
            </a:ext>
          </a:extLst>
        </xdr:cNvPr>
        <xdr:cNvSpPr/>
      </xdr:nvSpPr>
      <xdr:spPr>
        <a:xfrm>
          <a:off x="13051790" y="3159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159707</xdr:rowOff>
    </xdr:from>
    <xdr:ext cx="762000" cy="259045"/>
    <xdr:sp macro="" textlink="">
      <xdr:nvSpPr>
        <xdr:cNvPr id="472" name="テキスト ボックス 471">
          <a:extLst>
            <a:ext uri="{FF2B5EF4-FFF2-40B4-BE49-F238E27FC236}">
              <a16:creationId xmlns:a16="http://schemas.microsoft.com/office/drawing/2014/main" id="{C84FD9BD-9A6B-4BC3-95C6-7C130DC4C4FA}"/>
            </a:ext>
          </a:extLst>
        </xdr:cNvPr>
        <xdr:cNvSpPr txBox="1"/>
      </xdr:nvSpPr>
      <xdr:spPr>
        <a:xfrm>
          <a:off x="12763500" y="32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124003</xdr:rowOff>
    </xdr:from>
    <xdr:to>
      <xdr:col>64</xdr:col>
      <xdr:colOff>152400</xdr:colOff>
      <xdr:row>19</xdr:row>
      <xdr:rowOff>54153</xdr:rowOff>
    </xdr:to>
    <xdr:sp macro="" textlink="">
      <xdr:nvSpPr>
        <xdr:cNvPr id="473" name="楕円 472">
          <a:extLst>
            <a:ext uri="{FF2B5EF4-FFF2-40B4-BE49-F238E27FC236}">
              <a16:creationId xmlns:a16="http://schemas.microsoft.com/office/drawing/2014/main" id="{FA5B9F00-CB55-4592-895F-1CB4E4C28276}"/>
            </a:ext>
          </a:extLst>
        </xdr:cNvPr>
        <xdr:cNvSpPr/>
      </xdr:nvSpPr>
      <xdr:spPr>
        <a:xfrm>
          <a:off x="12246610" y="32120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38930</xdr:rowOff>
    </xdr:from>
    <xdr:ext cx="762000" cy="259045"/>
    <xdr:sp macro="" textlink="">
      <xdr:nvSpPr>
        <xdr:cNvPr id="474" name="テキスト ボックス 473">
          <a:extLst>
            <a:ext uri="{FF2B5EF4-FFF2-40B4-BE49-F238E27FC236}">
              <a16:creationId xmlns:a16="http://schemas.microsoft.com/office/drawing/2014/main" id="{23C17793-1C6F-4D71-A159-3806FBB0870C}"/>
            </a:ext>
          </a:extLst>
        </xdr:cNvPr>
        <xdr:cNvSpPr txBox="1"/>
      </xdr:nvSpPr>
      <xdr:spPr>
        <a:xfrm>
          <a:off x="1194689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再任用職員</a:t>
          </a:r>
          <a:r>
            <a:rPr lang="ja-JP" altLang="ja-JP" sz="1100" b="0" i="0">
              <a:solidFill>
                <a:schemeClr val="dk1"/>
              </a:solidFill>
              <a:effectLst/>
              <a:latin typeface="+mn-lt"/>
              <a:ea typeface="+mn-ea"/>
              <a:cs typeface="+mn-cs"/>
            </a:rPr>
            <a:t>数</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による職員給の</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はあるものの、</a:t>
          </a:r>
          <a:r>
            <a:rPr lang="ja-JP" altLang="en-US" sz="1100" b="0" i="0">
              <a:solidFill>
                <a:schemeClr val="dk1"/>
              </a:solidFill>
              <a:effectLst/>
              <a:latin typeface="+mn-lt"/>
              <a:ea typeface="+mn-ea"/>
              <a:cs typeface="+mn-cs"/>
            </a:rPr>
            <a:t>市税や臨時財政対策債の減</a:t>
          </a:r>
          <a:r>
            <a:rPr lang="ja-JP" altLang="ja-JP" sz="1100" b="0" i="0">
              <a:solidFill>
                <a:schemeClr val="dk1"/>
              </a:solidFill>
              <a:effectLst/>
              <a:latin typeface="+mn-lt"/>
              <a:ea typeface="+mn-ea"/>
              <a:cs typeface="+mn-cs"/>
            </a:rPr>
            <a:t>などによる経常一般財源等が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a:r>
            <a:rPr lang="ja-JP" altLang="ja-JP" sz="1100" b="0" i="0">
              <a:solidFill>
                <a:schemeClr val="dk1"/>
              </a:solidFill>
              <a:effectLst/>
              <a:latin typeface="+mn-lt"/>
              <a:ea typeface="+mn-ea"/>
              <a:cs typeface="+mn-cs"/>
            </a:rPr>
            <a:t>　類似団体内平均を上回るのは、市単独による消防本部の設置や保育所運営等の大部分を直営で実施していることが考えられる。人件費全体の圧縮については、今後も引き続き取り組んでいく。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5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5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08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63500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xdr:rowOff>
    </xdr:from>
    <xdr:to>
      <xdr:col>6</xdr:col>
      <xdr:colOff>171450</xdr:colOff>
      <xdr:row>40</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年度は、ふるさと納税返礼品に係る手数料や新型コロナウイルスワクチン接種等に係る委託料等の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により</a:t>
          </a:r>
          <a:r>
            <a:rPr lang="ja-JP" altLang="en-US" sz="1100" b="0" i="0">
              <a:solidFill>
                <a:schemeClr val="dk1"/>
              </a:solidFill>
              <a:effectLst/>
              <a:latin typeface="+mn-lt"/>
              <a:ea typeface="+mn-ea"/>
              <a:cs typeface="+mn-cs"/>
            </a:rPr>
            <a:t>物件費は減少したものの、経常一般財源等が減少したため、</a:t>
          </a:r>
          <a:r>
            <a:rPr lang="ja-JP" altLang="ja-JP" sz="1100" b="0" i="0">
              <a:solidFill>
                <a:schemeClr val="dk1"/>
              </a:solidFill>
              <a:effectLst/>
              <a:latin typeface="+mn-lt"/>
              <a:ea typeface="+mn-ea"/>
              <a:cs typeface="+mn-cs"/>
            </a:rPr>
            <a:t>比率が増加した。</a:t>
          </a:r>
          <a:endParaRPr lang="ja-JP" altLang="ja-JP" sz="1400">
            <a:effectLst/>
          </a:endParaRPr>
        </a:p>
        <a:p>
          <a:pPr rtl="0"/>
          <a:r>
            <a:rPr lang="ja-JP" altLang="ja-JP" sz="1100" b="0" i="0">
              <a:solidFill>
                <a:schemeClr val="dk1"/>
              </a:solidFill>
              <a:effectLst/>
              <a:latin typeface="+mn-lt"/>
              <a:ea typeface="+mn-ea"/>
              <a:cs typeface="+mn-cs"/>
            </a:rPr>
            <a:t>　近年、職員減による代替経費としての委託料といった物件費が増加する傾向にあるため、事業の見直しなど経費の圧縮に努める。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1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年度は、子育て世帯臨時特別給付金の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により扶助費は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a:t>
          </a:r>
          <a:r>
            <a:rPr lang="ja-JP" altLang="ja-JP" sz="1100" b="0" i="0">
              <a:solidFill>
                <a:schemeClr val="dk1"/>
              </a:solidFill>
              <a:effectLst/>
              <a:latin typeface="+mn-lt"/>
              <a:ea typeface="+mn-ea"/>
              <a:cs typeface="+mn-cs"/>
            </a:rPr>
            <a:t>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0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近年、土地造成特別会計や国民健康保険特別会計、後期高齢者医療特別会計</a:t>
          </a:r>
          <a:r>
            <a:rPr lang="ja-JP" altLang="en-US" sz="1100" b="0" i="0">
              <a:solidFill>
                <a:schemeClr val="dk1"/>
              </a:solidFill>
              <a:effectLst/>
              <a:latin typeface="+mn-lt"/>
              <a:ea typeface="+mn-ea"/>
              <a:cs typeface="+mn-cs"/>
            </a:rPr>
            <a:t>、介護保険特別会計</a:t>
          </a:r>
          <a:r>
            <a:rPr lang="ja-JP" altLang="ja-JP" sz="1100" b="0" i="0">
              <a:solidFill>
                <a:schemeClr val="dk1"/>
              </a:solidFill>
              <a:effectLst/>
              <a:latin typeface="+mn-lt"/>
              <a:ea typeface="+mn-ea"/>
              <a:cs typeface="+mn-cs"/>
            </a:rPr>
            <a:t>などへの繰出金が増加傾向にある。令和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0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近年では、ほぼ横ばい傾向にあるが、消防業務等を直営で行っているため、類似団体内平均を大きく下回る傾向にある。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33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100330</xdr:rowOff>
    </xdr:from>
    <xdr:to>
      <xdr:col>78</xdr:col>
      <xdr:colOff>69850</xdr:colOff>
      <xdr:row>34</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29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100330</xdr:rowOff>
    </xdr:from>
    <xdr:to>
      <xdr:col>73</xdr:col>
      <xdr:colOff>180975</xdr:colOff>
      <xdr:row>34</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29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69850</xdr:rowOff>
    </xdr:from>
    <xdr:to>
      <xdr:col>69</xdr:col>
      <xdr:colOff>92075</xdr:colOff>
      <xdr:row>34</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99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49530</xdr:rowOff>
    </xdr:from>
    <xdr:to>
      <xdr:col>74</xdr:col>
      <xdr:colOff>31750</xdr:colOff>
      <xdr:row>34</xdr:row>
      <xdr:rowOff>151130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161307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平成４年度以降多くの建設事業に取り組み、その財源として地方債を発行したため高い水準で推移している。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可燃ごみ広域処理事業債の償還開始等による公債費の増加や</a:t>
          </a:r>
          <a:r>
            <a:rPr lang="ja-JP" altLang="ja-JP" sz="1100" b="0" i="0">
              <a:solidFill>
                <a:schemeClr val="dk1"/>
              </a:solidFill>
              <a:effectLst/>
              <a:latin typeface="+mn-lt"/>
              <a:ea typeface="+mn-ea"/>
              <a:cs typeface="+mn-cs"/>
            </a:rPr>
            <a:t>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今後も、将来負担比率に注視しながら、新発債の発行の抑制を図っていく。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27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27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129287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21844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738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公債費の比率が高いため、公債費以外は類似団体内平均を下回る水準となっている。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429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158423</xdr:rowOff>
    </xdr:from>
    <xdr:to>
      <xdr:col>29</xdr:col>
      <xdr:colOff>127000</xdr:colOff>
      <xdr:row>15</xdr:row>
      <xdr:rowOff>159923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777798"/>
          <a:ext cx="647700" cy="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144700</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64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158423</xdr:rowOff>
    </xdr:from>
    <xdr:to>
      <xdr:col>26</xdr:col>
      <xdr:colOff>50800</xdr:colOff>
      <xdr:row>15</xdr:row>
      <xdr:rowOff>165381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77798"/>
          <a:ext cx="698500" cy="6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165381</xdr:rowOff>
    </xdr:from>
    <xdr:to>
      <xdr:col>22</xdr:col>
      <xdr:colOff>114300</xdr:colOff>
      <xdr:row>16</xdr:row>
      <xdr:rowOff>86671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84756"/>
          <a:ext cx="698500" cy="9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86671</xdr:rowOff>
    </xdr:from>
    <xdr:to>
      <xdr:col>18</xdr:col>
      <xdr:colOff>177800</xdr:colOff>
      <xdr:row>16</xdr:row>
      <xdr:rowOff>110474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7496"/>
          <a:ext cx="698500" cy="2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109123</xdr:rowOff>
    </xdr:from>
    <xdr:to>
      <xdr:col>29</xdr:col>
      <xdr:colOff>177800</xdr:colOff>
      <xdr:row>16</xdr:row>
      <xdr:rowOff>39273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125650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107623</xdr:rowOff>
    </xdr:from>
    <xdr:to>
      <xdr:col>26</xdr:col>
      <xdr:colOff>101600</xdr:colOff>
      <xdr:row>16</xdr:row>
      <xdr:rowOff>37773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47950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9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114581</xdr:rowOff>
    </xdr:from>
    <xdr:to>
      <xdr:col>22</xdr:col>
      <xdr:colOff>165100</xdr:colOff>
      <xdr:row>16</xdr:row>
      <xdr:rowOff>44731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3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54908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35871</xdr:rowOff>
    </xdr:from>
    <xdr:to>
      <xdr:col>19</xdr:col>
      <xdr:colOff>38100</xdr:colOff>
      <xdr:row>16</xdr:row>
      <xdr:rowOff>137471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2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147648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9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59674</xdr:rowOff>
    </xdr:from>
    <xdr:to>
      <xdr:col>15</xdr:col>
      <xdr:colOff>101600</xdr:colOff>
      <xdr:row>16</xdr:row>
      <xdr:rowOff>161274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150154</xdr:rowOff>
    </xdr:from>
    <xdr:to>
      <xdr:col>29</xdr:col>
      <xdr:colOff>127000</xdr:colOff>
      <xdr:row>34</xdr:row>
      <xdr:rowOff>300997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17604"/>
          <a:ext cx="647700" cy="15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209622</xdr:rowOff>
    </xdr:from>
    <xdr:to>
      <xdr:col>26</xdr:col>
      <xdr:colOff>50800</xdr:colOff>
      <xdr:row>34</xdr:row>
      <xdr:rowOff>300997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477072"/>
          <a:ext cx="698500" cy="9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178631</xdr:rowOff>
    </xdr:from>
    <xdr:to>
      <xdr:col>22</xdr:col>
      <xdr:colOff>114300</xdr:colOff>
      <xdr:row>34</xdr:row>
      <xdr:rowOff>209622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446081"/>
          <a:ext cx="698500" cy="3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155444</xdr:rowOff>
    </xdr:from>
    <xdr:to>
      <xdr:col>18</xdr:col>
      <xdr:colOff>177800</xdr:colOff>
      <xdr:row>34</xdr:row>
      <xdr:rowOff>178631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422894"/>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99354</xdr:rowOff>
    </xdr:from>
    <xdr:to>
      <xdr:col>29</xdr:col>
      <xdr:colOff>177800</xdr:colOff>
      <xdr:row>34</xdr:row>
      <xdr:rowOff>200954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36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287331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1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250197</xdr:rowOff>
    </xdr:from>
    <xdr:to>
      <xdr:col>26</xdr:col>
      <xdr:colOff>101600</xdr:colOff>
      <xdr:row>35</xdr:row>
      <xdr:rowOff>8897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19074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8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158822</xdr:rowOff>
    </xdr:from>
    <xdr:to>
      <xdr:col>22</xdr:col>
      <xdr:colOff>165100</xdr:colOff>
      <xdr:row>34</xdr:row>
      <xdr:rowOff>260423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4262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270599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127831</xdr:rowOff>
    </xdr:from>
    <xdr:to>
      <xdr:col>19</xdr:col>
      <xdr:colOff>38100</xdr:colOff>
      <xdr:row>34</xdr:row>
      <xdr:rowOff>229431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9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239608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6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104644</xdr:rowOff>
    </xdr:from>
    <xdr:to>
      <xdr:col>15</xdr:col>
      <xdr:colOff>101600</xdr:colOff>
      <xdr:row>34</xdr:row>
      <xdr:rowOff>206244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3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216421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116579</xdr:rowOff>
    </xdr:from>
    <xdr:to>
      <xdr:col>24</xdr:col>
      <xdr:colOff>63500</xdr:colOff>
      <xdr:row>33</xdr:row>
      <xdr:rowOff>123339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74429"/>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116579</xdr:rowOff>
    </xdr:from>
    <xdr:to>
      <xdr:col>19</xdr:col>
      <xdr:colOff>177800</xdr:colOff>
      <xdr:row>33</xdr:row>
      <xdr:rowOff>147913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4429"/>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147913</xdr:rowOff>
    </xdr:from>
    <xdr:to>
      <xdr:col>15</xdr:col>
      <xdr:colOff>50800</xdr:colOff>
      <xdr:row>34</xdr:row>
      <xdr:rowOff>157629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5763"/>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157629</xdr:rowOff>
    </xdr:from>
    <xdr:to>
      <xdr:col>10</xdr:col>
      <xdr:colOff>114300</xdr:colOff>
      <xdr:row>35</xdr:row>
      <xdr:rowOff>5006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6929"/>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72539</xdr:rowOff>
    </xdr:from>
    <xdr:to>
      <xdr:col>24</xdr:col>
      <xdr:colOff>114300</xdr:colOff>
      <xdr:row>34</xdr:row>
      <xdr:rowOff>2689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95416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65779</xdr:rowOff>
    </xdr:from>
    <xdr:to>
      <xdr:col>20</xdr:col>
      <xdr:colOff>38100</xdr:colOff>
      <xdr:row>33</xdr:row>
      <xdr:rowOff>167379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12456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97113</xdr:rowOff>
    </xdr:from>
    <xdr:to>
      <xdr:col>15</xdr:col>
      <xdr:colOff>101600</xdr:colOff>
      <xdr:row>34</xdr:row>
      <xdr:rowOff>27263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43790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106829</xdr:rowOff>
    </xdr:from>
    <xdr:to>
      <xdr:col>10</xdr:col>
      <xdr:colOff>165100</xdr:colOff>
      <xdr:row>35</xdr:row>
      <xdr:rowOff>36979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53506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125656</xdr:rowOff>
    </xdr:from>
    <xdr:to>
      <xdr:col>6</xdr:col>
      <xdr:colOff>38100</xdr:colOff>
      <xdr:row>35</xdr:row>
      <xdr:rowOff>55806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72333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152511</xdr:rowOff>
    </xdr:from>
    <xdr:to>
      <xdr:col>24</xdr:col>
      <xdr:colOff>63500</xdr:colOff>
      <xdr:row>56</xdr:row>
      <xdr:rowOff>158766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3711"/>
          <a:ext cx="8382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158766</xdr:rowOff>
    </xdr:from>
    <xdr:to>
      <xdr:col>19</xdr:col>
      <xdr:colOff>177800</xdr:colOff>
      <xdr:row>57</xdr:row>
      <xdr:rowOff>133500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9966"/>
          <a:ext cx="889000" cy="14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133500</xdr:rowOff>
    </xdr:from>
    <xdr:to>
      <xdr:col>15</xdr:col>
      <xdr:colOff>50800</xdr:colOff>
      <xdr:row>57</xdr:row>
      <xdr:rowOff>146193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6150"/>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146193</xdr:rowOff>
    </xdr:from>
    <xdr:to>
      <xdr:col>10</xdr:col>
      <xdr:colOff>114300</xdr:colOff>
      <xdr:row>58</xdr:row>
      <xdr:rowOff>9398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8843"/>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101711</xdr:rowOff>
    </xdr:from>
    <xdr:to>
      <xdr:col>24</xdr:col>
      <xdr:colOff>114300</xdr:colOff>
      <xdr:row>57</xdr:row>
      <xdr:rowOff>31861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80138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107966</xdr:rowOff>
    </xdr:from>
    <xdr:to>
      <xdr:col>20</xdr:col>
      <xdr:colOff>38100</xdr:colOff>
      <xdr:row>57</xdr:row>
      <xdr:rowOff>38116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54643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82700</xdr:rowOff>
    </xdr:from>
    <xdr:to>
      <xdr:col>15</xdr:col>
      <xdr:colOff>101600</xdr:colOff>
      <xdr:row>58</xdr:row>
      <xdr:rowOff>12850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95393</xdr:rowOff>
    </xdr:from>
    <xdr:to>
      <xdr:col>10</xdr:col>
      <xdr:colOff>165100</xdr:colOff>
      <xdr:row>58</xdr:row>
      <xdr:rowOff>25543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130048</xdr:rowOff>
    </xdr:from>
    <xdr:to>
      <xdr:col>6</xdr:col>
      <xdr:colOff>38100</xdr:colOff>
      <xdr:row>58</xdr:row>
      <xdr:rowOff>60198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51325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43825</xdr:rowOff>
    </xdr:from>
    <xdr:to>
      <xdr:col>24</xdr:col>
      <xdr:colOff>63500</xdr:colOff>
      <xdr:row>77</xdr:row>
      <xdr:rowOff>92036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5475"/>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92036</xdr:rowOff>
    </xdr:from>
    <xdr:to>
      <xdr:col>19</xdr:col>
      <xdr:colOff>177800</xdr:colOff>
      <xdr:row>77</xdr:row>
      <xdr:rowOff>103924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368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103924</xdr:rowOff>
    </xdr:from>
    <xdr:to>
      <xdr:col>15</xdr:col>
      <xdr:colOff>50800</xdr:colOff>
      <xdr:row>78</xdr:row>
      <xdr:rowOff>14953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5574"/>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156136</xdr:rowOff>
    </xdr:from>
    <xdr:to>
      <xdr:col>10</xdr:col>
      <xdr:colOff>114300</xdr:colOff>
      <xdr:row>78</xdr:row>
      <xdr:rowOff>14953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778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164475</xdr:rowOff>
    </xdr:from>
    <xdr:to>
      <xdr:col>24</xdr:col>
      <xdr:colOff>114300</xdr:colOff>
      <xdr:row>77</xdr:row>
      <xdr:rowOff>94625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41236</xdr:rowOff>
    </xdr:from>
    <xdr:to>
      <xdr:col>20</xdr:col>
      <xdr:colOff>38100</xdr:colOff>
      <xdr:row>77</xdr:row>
      <xdr:rowOff>142836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159363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53124</xdr:rowOff>
    </xdr:from>
    <xdr:to>
      <xdr:col>15</xdr:col>
      <xdr:colOff>101600</xdr:colOff>
      <xdr:row>77</xdr:row>
      <xdr:rowOff>154724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171251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135603</xdr:rowOff>
    </xdr:from>
    <xdr:to>
      <xdr:col>10</xdr:col>
      <xdr:colOff>165100</xdr:colOff>
      <xdr:row>78</xdr:row>
      <xdr:rowOff>65753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82280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105336</xdr:rowOff>
    </xdr:from>
    <xdr:to>
      <xdr:col>6</xdr:col>
      <xdr:colOff>38100</xdr:colOff>
      <xdr:row>78</xdr:row>
      <xdr:rowOff>35486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52013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8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161544</xdr:rowOff>
    </xdr:from>
    <xdr:to>
      <xdr:col>24</xdr:col>
      <xdr:colOff>63500</xdr:colOff>
      <xdr:row>96</xdr:row>
      <xdr:rowOff>140932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9294"/>
          <a:ext cx="8382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161544</xdr:rowOff>
    </xdr:from>
    <xdr:to>
      <xdr:col>19</xdr:col>
      <xdr:colOff>177800</xdr:colOff>
      <xdr:row>97</xdr:row>
      <xdr:rowOff>152248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9294"/>
          <a:ext cx="889000" cy="3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144311</xdr:rowOff>
    </xdr:from>
    <xdr:to>
      <xdr:col>15</xdr:col>
      <xdr:colOff>50800</xdr:colOff>
      <xdr:row>97</xdr:row>
      <xdr:rowOff>152248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74961"/>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144311</xdr:rowOff>
    </xdr:from>
    <xdr:to>
      <xdr:col>10</xdr:col>
      <xdr:colOff>114300</xdr:colOff>
      <xdr:row>98</xdr:row>
      <xdr:rowOff>19875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4961"/>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90132</xdr:rowOff>
    </xdr:from>
    <xdr:to>
      <xdr:col>24</xdr:col>
      <xdr:colOff>114300</xdr:colOff>
      <xdr:row>97</xdr:row>
      <xdr:rowOff>20282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68559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110744</xdr:rowOff>
    </xdr:from>
    <xdr:to>
      <xdr:col>20</xdr:col>
      <xdr:colOff>38100</xdr:colOff>
      <xdr:row>96</xdr:row>
      <xdr:rowOff>40894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32021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9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101448</xdr:rowOff>
    </xdr:from>
    <xdr:to>
      <xdr:col>15</xdr:col>
      <xdr:colOff>101600</xdr:colOff>
      <xdr:row>98</xdr:row>
      <xdr:rowOff>31598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22725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93511</xdr:rowOff>
    </xdr:from>
    <xdr:to>
      <xdr:col>10</xdr:col>
      <xdr:colOff>165100</xdr:colOff>
      <xdr:row>98</xdr:row>
      <xdr:rowOff>23661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140525</xdr:rowOff>
    </xdr:from>
    <xdr:to>
      <xdr:col>6</xdr:col>
      <xdr:colOff>38100</xdr:colOff>
      <xdr:row>98</xdr:row>
      <xdr:rowOff>70675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61802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41486</xdr:rowOff>
    </xdr:from>
    <xdr:to>
      <xdr:col>55</xdr:col>
      <xdr:colOff>0</xdr:colOff>
      <xdr:row>37</xdr:row>
      <xdr:rowOff>74320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85136"/>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161135</xdr:rowOff>
    </xdr:from>
    <xdr:to>
      <xdr:col>50</xdr:col>
      <xdr:colOff>114300</xdr:colOff>
      <xdr:row>37</xdr:row>
      <xdr:rowOff>74320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647535"/>
          <a:ext cx="889000" cy="77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161135</xdr:rowOff>
    </xdr:from>
    <xdr:to>
      <xdr:col>45</xdr:col>
      <xdr:colOff>177800</xdr:colOff>
      <xdr:row>37</xdr:row>
      <xdr:rowOff>139098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647535"/>
          <a:ext cx="889000" cy="8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139098</xdr:rowOff>
    </xdr:from>
    <xdr:to>
      <xdr:col>41</xdr:col>
      <xdr:colOff>50800</xdr:colOff>
      <xdr:row>37</xdr:row>
      <xdr:rowOff>151953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82748"/>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162136</xdr:rowOff>
    </xdr:from>
    <xdr:to>
      <xdr:col>55</xdr:col>
      <xdr:colOff>50800</xdr:colOff>
      <xdr:row>37</xdr:row>
      <xdr:rowOff>92286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77063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23520</xdr:rowOff>
    </xdr:from>
    <xdr:to>
      <xdr:col>50</xdr:col>
      <xdr:colOff>165100</xdr:colOff>
      <xdr:row>37</xdr:row>
      <xdr:rowOff>125120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110335</xdr:rowOff>
    </xdr:from>
    <xdr:to>
      <xdr:col>46</xdr:col>
      <xdr:colOff>38100</xdr:colOff>
      <xdr:row>33</xdr:row>
      <xdr:rowOff>40485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31612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88298</xdr:rowOff>
    </xdr:from>
    <xdr:to>
      <xdr:col>41</xdr:col>
      <xdr:colOff>101600</xdr:colOff>
      <xdr:row>38</xdr:row>
      <xdr:rowOff>18448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101153</xdr:rowOff>
    </xdr:from>
    <xdr:to>
      <xdr:col>36</xdr:col>
      <xdr:colOff>165100</xdr:colOff>
      <xdr:row>38</xdr:row>
      <xdr:rowOff>31304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48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22430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18123</xdr:rowOff>
    </xdr:from>
    <xdr:to>
      <xdr:col>55</xdr:col>
      <xdr:colOff>0</xdr:colOff>
      <xdr:row>54</xdr:row>
      <xdr:rowOff>37615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76423"/>
          <a:ext cx="8382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6990</xdr:rowOff>
    </xdr:from>
    <xdr:to>
      <xdr:col>50</xdr:col>
      <xdr:colOff>114300</xdr:colOff>
      <xdr:row>54</xdr:row>
      <xdr:rowOff>18123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8750940"/>
          <a:ext cx="889000" cy="5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6990</xdr:rowOff>
    </xdr:from>
    <xdr:to>
      <xdr:col>45</xdr:col>
      <xdr:colOff>177800</xdr:colOff>
      <xdr:row>55</xdr:row>
      <xdr:rowOff>137764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8750940"/>
          <a:ext cx="889000" cy="8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13657</xdr:rowOff>
    </xdr:from>
    <xdr:to>
      <xdr:col>41</xdr:col>
      <xdr:colOff>50800</xdr:colOff>
      <xdr:row>55</xdr:row>
      <xdr:rowOff>137764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43407"/>
          <a:ext cx="8890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158265</xdr:rowOff>
    </xdr:from>
    <xdr:to>
      <xdr:col>55</xdr:col>
      <xdr:colOff>50800</xdr:colOff>
      <xdr:row>54</xdr:row>
      <xdr:rowOff>88415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9692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138773</xdr:rowOff>
    </xdr:from>
    <xdr:to>
      <xdr:col>50</xdr:col>
      <xdr:colOff>165100</xdr:colOff>
      <xdr:row>54</xdr:row>
      <xdr:rowOff>68923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2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85450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0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127640</xdr:rowOff>
    </xdr:from>
    <xdr:to>
      <xdr:col>46</xdr:col>
      <xdr:colOff>38100</xdr:colOff>
      <xdr:row>51</xdr:row>
      <xdr:rowOff>57790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7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74317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4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86964</xdr:rowOff>
    </xdr:from>
    <xdr:to>
      <xdr:col>41</xdr:col>
      <xdr:colOff>101600</xdr:colOff>
      <xdr:row>56</xdr:row>
      <xdr:rowOff>17114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134307</xdr:rowOff>
    </xdr:from>
    <xdr:to>
      <xdr:col>36</xdr:col>
      <xdr:colOff>165100</xdr:colOff>
      <xdr:row>55</xdr:row>
      <xdr:rowOff>64457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80984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90202</xdr:rowOff>
    </xdr:from>
    <xdr:to>
      <xdr:col>55</xdr:col>
      <xdr:colOff>0</xdr:colOff>
      <xdr:row>79</xdr:row>
      <xdr:rowOff>68573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3302"/>
          <a:ext cx="838200" cy="14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68573</xdr:rowOff>
    </xdr:from>
    <xdr:to>
      <xdr:col>50</xdr:col>
      <xdr:colOff>114300</xdr:colOff>
      <xdr:row>79</xdr:row>
      <xdr:rowOff>86926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13123"/>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57513</xdr:rowOff>
    </xdr:from>
    <xdr:to>
      <xdr:col>45</xdr:col>
      <xdr:colOff>177800</xdr:colOff>
      <xdr:row>79</xdr:row>
      <xdr:rowOff>86926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0206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57513</xdr:rowOff>
    </xdr:from>
    <xdr:to>
      <xdr:col>41</xdr:col>
      <xdr:colOff>50800</xdr:colOff>
      <xdr:row>79</xdr:row>
      <xdr:rowOff>92205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02063"/>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39402</xdr:rowOff>
    </xdr:from>
    <xdr:to>
      <xdr:col>55</xdr:col>
      <xdr:colOff>50800</xdr:colOff>
      <xdr:row>78</xdr:row>
      <xdr:rowOff>141002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17829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17773</xdr:rowOff>
    </xdr:from>
    <xdr:to>
      <xdr:col>50</xdr:col>
      <xdr:colOff>165100</xdr:colOff>
      <xdr:row>79</xdr:row>
      <xdr:rowOff>119373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110500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36126</xdr:rowOff>
    </xdr:from>
    <xdr:to>
      <xdr:col>46</xdr:col>
      <xdr:colOff>38100</xdr:colOff>
      <xdr:row>79</xdr:row>
      <xdr:rowOff>137726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128853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7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6713</xdr:rowOff>
    </xdr:from>
    <xdr:to>
      <xdr:col>41</xdr:col>
      <xdr:colOff>101600</xdr:colOff>
      <xdr:row>79</xdr:row>
      <xdr:rowOff>108313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99440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41405</xdr:rowOff>
    </xdr:from>
    <xdr:to>
      <xdr:col>36</xdr:col>
      <xdr:colOff>165100</xdr:colOff>
      <xdr:row>79</xdr:row>
      <xdr:rowOff>143005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134132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7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22684</xdr:rowOff>
    </xdr:from>
    <xdr:to>
      <xdr:col>54</xdr:col>
      <xdr:colOff>189865</xdr:colOff>
      <xdr:row>98</xdr:row>
      <xdr:rowOff>60979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967534"/>
          <a:ext cx="1270" cy="895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64806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60979</xdr:rowOff>
    </xdr:from>
    <xdr:to>
      <xdr:col>55</xdr:col>
      <xdr:colOff>88900</xdr:colOff>
      <xdr:row>98</xdr:row>
      <xdr:rowOff>60979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140811</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22684</xdr:rowOff>
    </xdr:from>
    <xdr:to>
      <xdr:col>55</xdr:col>
      <xdr:colOff>88900</xdr:colOff>
      <xdr:row>93</xdr:row>
      <xdr:rowOff>22684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96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95965</xdr:rowOff>
    </xdr:from>
    <xdr:to>
      <xdr:col>55</xdr:col>
      <xdr:colOff>0</xdr:colOff>
      <xdr:row>93</xdr:row>
      <xdr:rowOff>169418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40815"/>
          <a:ext cx="838200" cy="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39090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9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60663</xdr:rowOff>
    </xdr:from>
    <xdr:to>
      <xdr:col>55</xdr:col>
      <xdr:colOff>50800</xdr:colOff>
      <xdr:row>96</xdr:row>
      <xdr:rowOff>162263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39253</xdr:rowOff>
    </xdr:from>
    <xdr:to>
      <xdr:col>50</xdr:col>
      <xdr:colOff>114300</xdr:colOff>
      <xdr:row>93</xdr:row>
      <xdr:rowOff>95965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469753"/>
          <a:ext cx="889000" cy="5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78485</xdr:rowOff>
    </xdr:from>
    <xdr:to>
      <xdr:col>50</xdr:col>
      <xdr:colOff>165100</xdr:colOff>
      <xdr:row>97</xdr:row>
      <xdr:rowOff>8635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3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171212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39253</xdr:rowOff>
    </xdr:from>
    <xdr:to>
      <xdr:col>45</xdr:col>
      <xdr:colOff>177800</xdr:colOff>
      <xdr:row>95</xdr:row>
      <xdr:rowOff>16686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469753"/>
          <a:ext cx="889000" cy="8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35782</xdr:rowOff>
    </xdr:from>
    <xdr:to>
      <xdr:col>46</xdr:col>
      <xdr:colOff>38100</xdr:colOff>
      <xdr:row>96</xdr:row>
      <xdr:rowOff>137382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128509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16686</xdr:rowOff>
    </xdr:from>
    <xdr:to>
      <xdr:col>41</xdr:col>
      <xdr:colOff>50800</xdr:colOff>
      <xdr:row>96</xdr:row>
      <xdr:rowOff>133756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04436"/>
          <a:ext cx="889000" cy="28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37565</xdr:rowOff>
    </xdr:from>
    <xdr:to>
      <xdr:col>41</xdr:col>
      <xdr:colOff>101600</xdr:colOff>
      <xdr:row>96</xdr:row>
      <xdr:rowOff>139165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130292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83798</xdr:rowOff>
    </xdr:from>
    <xdr:to>
      <xdr:col>36</xdr:col>
      <xdr:colOff>165100</xdr:colOff>
      <xdr:row>97</xdr:row>
      <xdr:rowOff>13948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118618</xdr:rowOff>
    </xdr:from>
    <xdr:to>
      <xdr:col>55</xdr:col>
      <xdr:colOff>50800</xdr:colOff>
      <xdr:row>94</xdr:row>
      <xdr:rowOff>48768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141495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45165</xdr:rowOff>
    </xdr:from>
    <xdr:to>
      <xdr:col>50</xdr:col>
      <xdr:colOff>165100</xdr:colOff>
      <xdr:row>93</xdr:row>
      <xdr:rowOff>146765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163292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159903</xdr:rowOff>
    </xdr:from>
    <xdr:to>
      <xdr:col>46</xdr:col>
      <xdr:colOff>38100</xdr:colOff>
      <xdr:row>90</xdr:row>
      <xdr:rowOff>90053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4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106580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1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137336</xdr:rowOff>
    </xdr:from>
    <xdr:to>
      <xdr:col>41</xdr:col>
      <xdr:colOff>101600</xdr:colOff>
      <xdr:row>95</xdr:row>
      <xdr:rowOff>67486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84013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82956</xdr:rowOff>
    </xdr:from>
    <xdr:to>
      <xdr:col>36</xdr:col>
      <xdr:colOff>165100</xdr:colOff>
      <xdr:row>97</xdr:row>
      <xdr:rowOff>13106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29633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163520</xdr:rowOff>
    </xdr:from>
    <xdr:to>
      <xdr:col>85</xdr:col>
      <xdr:colOff>127000</xdr:colOff>
      <xdr:row>38</xdr:row>
      <xdr:rowOff>131379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07170"/>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130556</xdr:rowOff>
    </xdr:from>
    <xdr:to>
      <xdr:col>81</xdr:col>
      <xdr:colOff>50800</xdr:colOff>
      <xdr:row>38</xdr:row>
      <xdr:rowOff>131379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4565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5969</xdr:rowOff>
    </xdr:from>
    <xdr:to>
      <xdr:col>76</xdr:col>
      <xdr:colOff>114300</xdr:colOff>
      <xdr:row>38</xdr:row>
      <xdr:rowOff>130556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21069"/>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51506</xdr:rowOff>
    </xdr:from>
    <xdr:to>
      <xdr:col>71</xdr:col>
      <xdr:colOff>177800</xdr:colOff>
      <xdr:row>38</xdr:row>
      <xdr:rowOff>5969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395156"/>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112720</xdr:rowOff>
    </xdr:from>
    <xdr:to>
      <xdr:col>85</xdr:col>
      <xdr:colOff>177800</xdr:colOff>
      <xdr:row>38</xdr:row>
      <xdr:rowOff>42870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91147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3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80579</xdr:rowOff>
    </xdr:from>
    <xdr:to>
      <xdr:col>81</xdr:col>
      <xdr:colOff>101600</xdr:colOff>
      <xdr:row>39</xdr:row>
      <xdr:rowOff>10729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1856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79756</xdr:rowOff>
    </xdr:from>
    <xdr:to>
      <xdr:col>76</xdr:col>
      <xdr:colOff>165100</xdr:colOff>
      <xdr:row>39</xdr:row>
      <xdr:rowOff>9906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1033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126619</xdr:rowOff>
    </xdr:from>
    <xdr:to>
      <xdr:col>72</xdr:col>
      <xdr:colOff>38100</xdr:colOff>
      <xdr:row>38</xdr:row>
      <xdr:rowOff>56769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47896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xdr:rowOff>
    </xdr:from>
    <xdr:to>
      <xdr:col>67</xdr:col>
      <xdr:colOff>101600</xdr:colOff>
      <xdr:row>37</xdr:row>
      <xdr:rowOff>102306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118833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1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1524</xdr:rowOff>
    </xdr:from>
    <xdr:to>
      <xdr:col>85</xdr:col>
      <xdr:colOff>127000</xdr:colOff>
      <xdr:row>74</xdr:row>
      <xdr:rowOff>55550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88824"/>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55550</xdr:rowOff>
    </xdr:from>
    <xdr:to>
      <xdr:col>81</xdr:col>
      <xdr:colOff>50800</xdr:colOff>
      <xdr:row>74</xdr:row>
      <xdr:rowOff>61646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42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35801</xdr:rowOff>
    </xdr:from>
    <xdr:to>
      <xdr:col>76</xdr:col>
      <xdr:colOff>114300</xdr:colOff>
      <xdr:row>74</xdr:row>
      <xdr:rowOff>61646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723101"/>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2616</xdr:rowOff>
    </xdr:from>
    <xdr:to>
      <xdr:col>71</xdr:col>
      <xdr:colOff>177800</xdr:colOff>
      <xdr:row>74</xdr:row>
      <xdr:rowOff>35801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68991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122174</xdr:rowOff>
    </xdr:from>
    <xdr:to>
      <xdr:col>85</xdr:col>
      <xdr:colOff>177800</xdr:colOff>
      <xdr:row>74</xdr:row>
      <xdr:rowOff>52324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145051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4750</xdr:rowOff>
    </xdr:from>
    <xdr:to>
      <xdr:col>81</xdr:col>
      <xdr:colOff>101600</xdr:colOff>
      <xdr:row>74</xdr:row>
      <xdr:rowOff>106350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122877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4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10846</xdr:rowOff>
    </xdr:from>
    <xdr:to>
      <xdr:col>76</xdr:col>
      <xdr:colOff>165100</xdr:colOff>
      <xdr:row>74</xdr:row>
      <xdr:rowOff>112446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6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128973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156451</xdr:rowOff>
    </xdr:from>
    <xdr:to>
      <xdr:col>72</xdr:col>
      <xdr:colOff>38100</xdr:colOff>
      <xdr:row>74</xdr:row>
      <xdr:rowOff>86601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103128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123266</xdr:rowOff>
    </xdr:from>
    <xdr:to>
      <xdr:col>67</xdr:col>
      <xdr:colOff>101600</xdr:colOff>
      <xdr:row>74</xdr:row>
      <xdr:rowOff>53416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6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69943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97155</xdr:rowOff>
    </xdr:from>
    <xdr:to>
      <xdr:col>85</xdr:col>
      <xdr:colOff>127000</xdr:colOff>
      <xdr:row>95</xdr:row>
      <xdr:rowOff>127685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384905"/>
          <a:ext cx="8382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97155</xdr:rowOff>
    </xdr:from>
    <xdr:to>
      <xdr:col>81</xdr:col>
      <xdr:colOff>50800</xdr:colOff>
      <xdr:row>96</xdr:row>
      <xdr:rowOff>81801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384905"/>
          <a:ext cx="889000" cy="1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81801</xdr:rowOff>
    </xdr:from>
    <xdr:to>
      <xdr:col>76</xdr:col>
      <xdr:colOff>114300</xdr:colOff>
      <xdr:row>96</xdr:row>
      <xdr:rowOff>165621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4100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165621</xdr:rowOff>
    </xdr:from>
    <xdr:to>
      <xdr:col>71</xdr:col>
      <xdr:colOff>177800</xdr:colOff>
      <xdr:row>97</xdr:row>
      <xdr:rowOff>93511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24821"/>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76885</xdr:rowOff>
    </xdr:from>
    <xdr:to>
      <xdr:col>85</xdr:col>
      <xdr:colOff>177800</xdr:colOff>
      <xdr:row>96</xdr:row>
      <xdr:rowOff>7035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99762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46355</xdr:rowOff>
    </xdr:from>
    <xdr:to>
      <xdr:col>81</xdr:col>
      <xdr:colOff>101600</xdr:colOff>
      <xdr:row>95</xdr:row>
      <xdr:rowOff>147955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164482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31001</xdr:rowOff>
    </xdr:from>
    <xdr:to>
      <xdr:col>76</xdr:col>
      <xdr:colOff>165100</xdr:colOff>
      <xdr:row>96</xdr:row>
      <xdr:rowOff>132601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149128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114821</xdr:rowOff>
    </xdr:from>
    <xdr:to>
      <xdr:col>72</xdr:col>
      <xdr:colOff>38100</xdr:colOff>
      <xdr:row>97</xdr:row>
      <xdr:rowOff>44971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61498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42711</xdr:rowOff>
    </xdr:from>
    <xdr:to>
      <xdr:col>67</xdr:col>
      <xdr:colOff>101600</xdr:colOff>
      <xdr:row>97</xdr:row>
      <xdr:rowOff>144311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160838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109334</xdr:rowOff>
    </xdr:from>
    <xdr:to>
      <xdr:col>116</xdr:col>
      <xdr:colOff>63500</xdr:colOff>
      <xdr:row>56</xdr:row>
      <xdr:rowOff>115430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1053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111011</xdr:rowOff>
    </xdr:from>
    <xdr:to>
      <xdr:col>111</xdr:col>
      <xdr:colOff>177800</xdr:colOff>
      <xdr:row>56</xdr:row>
      <xdr:rowOff>115430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12211"/>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111011</xdr:rowOff>
    </xdr:from>
    <xdr:to>
      <xdr:col>107</xdr:col>
      <xdr:colOff>50800</xdr:colOff>
      <xdr:row>56</xdr:row>
      <xdr:rowOff>116763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12211"/>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116040</xdr:rowOff>
    </xdr:from>
    <xdr:to>
      <xdr:col>102</xdr:col>
      <xdr:colOff>114300</xdr:colOff>
      <xdr:row>56</xdr:row>
      <xdr:rowOff>116763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17240"/>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58534</xdr:rowOff>
    </xdr:from>
    <xdr:to>
      <xdr:col>116</xdr:col>
      <xdr:colOff>114300</xdr:colOff>
      <xdr:row>56</xdr:row>
      <xdr:rowOff>160134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81411</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64630</xdr:rowOff>
    </xdr:from>
    <xdr:to>
      <xdr:col>112</xdr:col>
      <xdr:colOff>38100</xdr:colOff>
      <xdr:row>56</xdr:row>
      <xdr:rowOff>166230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11307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60211</xdr:rowOff>
    </xdr:from>
    <xdr:to>
      <xdr:col>107</xdr:col>
      <xdr:colOff>101600</xdr:colOff>
      <xdr:row>56</xdr:row>
      <xdr:rowOff>161811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6888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4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65963</xdr:rowOff>
    </xdr:from>
    <xdr:to>
      <xdr:col>102</xdr:col>
      <xdr:colOff>165100</xdr:colOff>
      <xdr:row>56</xdr:row>
      <xdr:rowOff>167563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12640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4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65240</xdr:rowOff>
    </xdr:from>
    <xdr:to>
      <xdr:col>98</xdr:col>
      <xdr:colOff>38100</xdr:colOff>
      <xdr:row>56</xdr:row>
      <xdr:rowOff>166840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11917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4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84150</xdr:rowOff>
    </xdr:from>
    <xdr:to>
      <xdr:col>116</xdr:col>
      <xdr:colOff>63500</xdr:colOff>
      <xdr:row>75</xdr:row>
      <xdr:rowOff>91961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4290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88741</xdr:rowOff>
    </xdr:from>
    <xdr:to>
      <xdr:col>111</xdr:col>
      <xdr:colOff>177800</xdr:colOff>
      <xdr:row>75</xdr:row>
      <xdr:rowOff>91961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47491"/>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88741</xdr:rowOff>
    </xdr:from>
    <xdr:to>
      <xdr:col>107</xdr:col>
      <xdr:colOff>50800</xdr:colOff>
      <xdr:row>75</xdr:row>
      <xdr:rowOff>105239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7491"/>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105239</xdr:rowOff>
    </xdr:from>
    <xdr:to>
      <xdr:col>102</xdr:col>
      <xdr:colOff>114300</xdr:colOff>
      <xdr:row>75</xdr:row>
      <xdr:rowOff>108991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6398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33350</xdr:rowOff>
    </xdr:from>
    <xdr:to>
      <xdr:col>116</xdr:col>
      <xdr:colOff>114300</xdr:colOff>
      <xdr:row>75</xdr:row>
      <xdr:rowOff>134950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56227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41161</xdr:rowOff>
    </xdr:from>
    <xdr:to>
      <xdr:col>112</xdr:col>
      <xdr:colOff>38100</xdr:colOff>
      <xdr:row>75</xdr:row>
      <xdr:rowOff>142761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37941</xdr:rowOff>
    </xdr:from>
    <xdr:to>
      <xdr:col>107</xdr:col>
      <xdr:colOff>101600</xdr:colOff>
      <xdr:row>75</xdr:row>
      <xdr:rowOff>139541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156068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54439</xdr:rowOff>
    </xdr:from>
    <xdr:to>
      <xdr:col>102</xdr:col>
      <xdr:colOff>165100</xdr:colOff>
      <xdr:row>75</xdr:row>
      <xdr:rowOff>156039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58191</xdr:rowOff>
    </xdr:from>
    <xdr:to>
      <xdr:col>98</xdr:col>
      <xdr:colOff>38100</xdr:colOff>
      <xdr:row>75</xdr:row>
      <xdr:rowOff>159792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6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類似団体内平均と比較して、特に高い水準にある経費は普通建設事業費、貸付金、積立金である。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年度の普通建設事業費は、住民一人当たり１１</a:t>
          </a:r>
          <a:r>
            <a:rPr kumimoji="1" lang="ja-JP" altLang="en-US" sz="1100">
              <a:solidFill>
                <a:schemeClr val="dk1"/>
              </a:solidFill>
              <a:effectLst/>
              <a:latin typeface="+mn-lt"/>
              <a:ea typeface="+mn-ea"/>
              <a:cs typeface="+mn-cs"/>
            </a:rPr>
            <a:t>３，３９７</a:t>
          </a:r>
          <a:r>
            <a:rPr kumimoji="1" lang="ja-JP" altLang="ja-JP" sz="1100">
              <a:solidFill>
                <a:schemeClr val="dk1"/>
              </a:solidFill>
              <a:effectLst/>
              <a:latin typeface="+mn-lt"/>
              <a:ea typeface="+mn-ea"/>
              <a:cs typeface="+mn-cs"/>
            </a:rPr>
            <a:t>円で、類似団体内平均の約１．７倍となっている。これは、大竹駅周辺整備事業や</a:t>
          </a:r>
          <a:r>
            <a:rPr kumimoji="1" lang="ja-JP" altLang="en-US" sz="1100">
              <a:solidFill>
                <a:schemeClr val="dk1"/>
              </a:solidFill>
              <a:effectLst/>
              <a:latin typeface="+mn-lt"/>
              <a:ea typeface="+mn-ea"/>
              <a:cs typeface="+mn-cs"/>
            </a:rPr>
            <a:t>船舶建造</a:t>
          </a:r>
          <a:r>
            <a:rPr kumimoji="1" lang="ja-JP" altLang="ja-JP" sz="1100">
              <a:solidFill>
                <a:schemeClr val="dk1"/>
              </a:solidFill>
              <a:effectLst/>
              <a:latin typeface="+mn-lt"/>
              <a:ea typeface="+mn-ea"/>
              <a:cs typeface="+mn-cs"/>
            </a:rPr>
            <a:t>事業を実施したためである。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年度の貸付金は、住民一人当たり１１，</a:t>
          </a:r>
          <a:r>
            <a:rPr kumimoji="1" lang="ja-JP" altLang="en-US" sz="1100">
              <a:solidFill>
                <a:schemeClr val="dk1"/>
              </a:solidFill>
              <a:effectLst/>
              <a:latin typeface="+mn-lt"/>
              <a:ea typeface="+mn-ea"/>
              <a:cs typeface="+mn-cs"/>
            </a:rPr>
            <a:t>７９７</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倍となっている。これは、中小企業の経営安定支援のため毎年度中小企業融資預託を実施しているためである。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年度の積立金は、住民一人当たり４</a:t>
          </a:r>
          <a:r>
            <a:rPr kumimoji="1" lang="ja-JP" altLang="en-US" sz="1100">
              <a:solidFill>
                <a:schemeClr val="dk1"/>
              </a:solidFill>
              <a:effectLst/>
              <a:latin typeface="+mn-lt"/>
              <a:ea typeface="+mn-ea"/>
              <a:cs typeface="+mn-cs"/>
            </a:rPr>
            <a:t>７，４４６</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宮島ボートレース事業配分金とふるさと納税寄付金</a:t>
          </a:r>
          <a:r>
            <a:rPr kumimoji="1" lang="ja-JP" altLang="ja-JP" sz="1100">
              <a:solidFill>
                <a:schemeClr val="dk1"/>
              </a:solidFill>
              <a:effectLst/>
              <a:latin typeface="+mn-lt"/>
              <a:ea typeface="+mn-ea"/>
              <a:cs typeface="+mn-cs"/>
            </a:rPr>
            <a:t>を地方創生事業基金に積立てたためである。</a:t>
          </a:r>
          <a:endParaRPr lang="ja-JP" altLang="ja-JP" sz="1400">
            <a:effectLst/>
          </a:endParaRPr>
        </a:p>
        <a:p>
          <a:r>
            <a:rPr kumimoji="1" lang="ja-JP" altLang="ja-JP" sz="1100">
              <a:solidFill>
                <a:schemeClr val="dk1"/>
              </a:solidFill>
              <a:effectLst/>
              <a:latin typeface="+mn-lt"/>
              <a:ea typeface="+mn-ea"/>
              <a:cs typeface="+mn-cs"/>
            </a:rPr>
            <a:t>　大規模建設事業が今後も見込まれる中、国庫補助金等の財源を有効に活用し、地方債残高が大きく増えることがないように努めつつ、将来的に安定してまちづくりを行える財政の枠組みを保っていく。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6350</xdr:rowOff>
    </xdr:from>
    <xdr:to>
      <xdr:col>24</xdr:col>
      <xdr:colOff>63500</xdr:colOff>
      <xdr:row>31</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2130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254</xdr:rowOff>
    </xdr:from>
    <xdr:to>
      <xdr:col>19</xdr:col>
      <xdr:colOff>177800</xdr:colOff>
      <xdr:row>31</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152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254</xdr:rowOff>
    </xdr:from>
    <xdr:to>
      <xdr:col>15</xdr:col>
      <xdr:colOff>50800</xdr:colOff>
      <xdr:row>31</xdr:row>
      <xdr:rowOff>41402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15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41402</xdr:rowOff>
    </xdr:from>
    <xdr:to>
      <xdr:col>10</xdr:col>
      <xdr:colOff>114300</xdr:colOff>
      <xdr:row>31</xdr:row>
      <xdr:rowOff>79502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5635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24511</xdr:rowOff>
    </xdr:from>
    <xdr:to>
      <xdr:col>24</xdr:col>
      <xdr:colOff>114300</xdr:colOff>
      <xdr:row>31</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127000</xdr:rowOff>
    </xdr:from>
    <xdr:to>
      <xdr:col>20</xdr:col>
      <xdr:colOff>38100</xdr:colOff>
      <xdr:row>31</xdr:row>
      <xdr:rowOff>57150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73677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120904</xdr:rowOff>
    </xdr:from>
    <xdr:to>
      <xdr:col>15</xdr:col>
      <xdr:colOff>101600</xdr:colOff>
      <xdr:row>31</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162052</xdr:rowOff>
    </xdr:from>
    <xdr:to>
      <xdr:col>10</xdr:col>
      <xdr:colOff>165100</xdr:colOff>
      <xdr:row>31</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108729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28702</xdr:rowOff>
    </xdr:from>
    <xdr:to>
      <xdr:col>6</xdr:col>
      <xdr:colOff>38100</xdr:colOff>
      <xdr:row>31</xdr:row>
      <xdr:rowOff>130302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146829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133614</xdr:rowOff>
    </xdr:from>
    <xdr:to>
      <xdr:col>24</xdr:col>
      <xdr:colOff>63500</xdr:colOff>
      <xdr:row>55</xdr:row>
      <xdr:rowOff>141533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63364"/>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159679</xdr:rowOff>
    </xdr:from>
    <xdr:to>
      <xdr:col>19</xdr:col>
      <xdr:colOff>177800</xdr:colOff>
      <xdr:row>55</xdr:row>
      <xdr:rowOff>133614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03629"/>
          <a:ext cx="889000" cy="6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159679</xdr:rowOff>
    </xdr:from>
    <xdr:to>
      <xdr:col>15</xdr:col>
      <xdr:colOff>50800</xdr:colOff>
      <xdr:row>56</xdr:row>
      <xdr:rowOff>100952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03629"/>
          <a:ext cx="889000" cy="79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100952</xdr:rowOff>
    </xdr:from>
    <xdr:to>
      <xdr:col>10</xdr:col>
      <xdr:colOff>114300</xdr:colOff>
      <xdr:row>57</xdr:row>
      <xdr:rowOff>26392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2152"/>
          <a:ext cx="889000" cy="9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90733</xdr:rowOff>
    </xdr:from>
    <xdr:to>
      <xdr:col>24</xdr:col>
      <xdr:colOff>114300</xdr:colOff>
      <xdr:row>56</xdr:row>
      <xdr:rowOff>20883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113610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82814</xdr:rowOff>
    </xdr:from>
    <xdr:to>
      <xdr:col>20</xdr:col>
      <xdr:colOff>38100</xdr:colOff>
      <xdr:row>56</xdr:row>
      <xdr:rowOff>12964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29491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108879</xdr:rowOff>
    </xdr:from>
    <xdr:to>
      <xdr:col>15</xdr:col>
      <xdr:colOff>101600</xdr:colOff>
      <xdr:row>52</xdr:row>
      <xdr:rowOff>39029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55556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2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50152</xdr:rowOff>
    </xdr:from>
    <xdr:to>
      <xdr:col>10</xdr:col>
      <xdr:colOff>165100</xdr:colOff>
      <xdr:row>56</xdr:row>
      <xdr:rowOff>151752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168279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147042</xdr:rowOff>
    </xdr:from>
    <xdr:to>
      <xdr:col>6</xdr:col>
      <xdr:colOff>38100</xdr:colOff>
      <xdr:row>57</xdr:row>
      <xdr:rowOff>77192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68319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10019</xdr:rowOff>
    </xdr:from>
    <xdr:to>
      <xdr:col>24</xdr:col>
      <xdr:colOff>63500</xdr:colOff>
      <xdr:row>75</xdr:row>
      <xdr:rowOff>170256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25869"/>
          <a:ext cx="838200" cy="5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10019</xdr:rowOff>
    </xdr:from>
    <xdr:to>
      <xdr:col>19</xdr:col>
      <xdr:colOff>177800</xdr:colOff>
      <xdr:row>74</xdr:row>
      <xdr:rowOff>117526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25869"/>
          <a:ext cx="889000" cy="2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117526</xdr:rowOff>
    </xdr:from>
    <xdr:to>
      <xdr:col>15</xdr:col>
      <xdr:colOff>50800</xdr:colOff>
      <xdr:row>76</xdr:row>
      <xdr:rowOff>116982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04826"/>
          <a:ext cx="889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116982</xdr:rowOff>
    </xdr:from>
    <xdr:to>
      <xdr:col>10</xdr:col>
      <xdr:colOff>114300</xdr:colOff>
      <xdr:row>76</xdr:row>
      <xdr:rowOff>162190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7182"/>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119456</xdr:rowOff>
    </xdr:from>
    <xdr:to>
      <xdr:col>24</xdr:col>
      <xdr:colOff>114300</xdr:colOff>
      <xdr:row>76</xdr:row>
      <xdr:rowOff>49606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142333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130669</xdr:rowOff>
    </xdr:from>
    <xdr:to>
      <xdr:col>20</xdr:col>
      <xdr:colOff>38100</xdr:colOff>
      <xdr:row>73</xdr:row>
      <xdr:rowOff>60819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77346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66726</xdr:rowOff>
    </xdr:from>
    <xdr:to>
      <xdr:col>15</xdr:col>
      <xdr:colOff>101600</xdr:colOff>
      <xdr:row>74</xdr:row>
      <xdr:rowOff>168326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13403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66182</xdr:rowOff>
    </xdr:from>
    <xdr:to>
      <xdr:col>10</xdr:col>
      <xdr:colOff>165100</xdr:colOff>
      <xdr:row>76</xdr:row>
      <xdr:rowOff>167782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12858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111390</xdr:rowOff>
    </xdr:from>
    <xdr:to>
      <xdr:col>6</xdr:col>
      <xdr:colOff>38100</xdr:colOff>
      <xdr:row>77</xdr:row>
      <xdr:rowOff>41540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58067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1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99161</xdr:rowOff>
    </xdr:from>
    <xdr:to>
      <xdr:col>24</xdr:col>
      <xdr:colOff>63500</xdr:colOff>
      <xdr:row>98</xdr:row>
      <xdr:rowOff>115991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01261"/>
          <a:ext cx="8382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99161</xdr:rowOff>
    </xdr:from>
    <xdr:to>
      <xdr:col>19</xdr:col>
      <xdr:colOff>177800</xdr:colOff>
      <xdr:row>98</xdr:row>
      <xdr:rowOff>145284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1261"/>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36057</xdr:rowOff>
    </xdr:from>
    <xdr:to>
      <xdr:col>15</xdr:col>
      <xdr:colOff>50800</xdr:colOff>
      <xdr:row>98</xdr:row>
      <xdr:rowOff>145284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38157"/>
          <a:ext cx="889000" cy="10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134235</xdr:rowOff>
    </xdr:from>
    <xdr:to>
      <xdr:col>10</xdr:col>
      <xdr:colOff>114300</xdr:colOff>
      <xdr:row>98</xdr:row>
      <xdr:rowOff>36057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21985"/>
          <a:ext cx="889000" cy="4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65191</xdr:rowOff>
    </xdr:from>
    <xdr:to>
      <xdr:col>24</xdr:col>
      <xdr:colOff>114300</xdr:colOff>
      <xdr:row>98</xdr:row>
      <xdr:rowOff>166791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43618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48361</xdr:rowOff>
    </xdr:from>
    <xdr:to>
      <xdr:col>20</xdr:col>
      <xdr:colOff>38100</xdr:colOff>
      <xdr:row>98</xdr:row>
      <xdr:rowOff>149961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141088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94484</xdr:rowOff>
    </xdr:from>
    <xdr:to>
      <xdr:col>15</xdr:col>
      <xdr:colOff>101600</xdr:colOff>
      <xdr:row>99</xdr:row>
      <xdr:rowOff>24634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156707</xdr:rowOff>
    </xdr:from>
    <xdr:to>
      <xdr:col>10</xdr:col>
      <xdr:colOff>165100</xdr:colOff>
      <xdr:row>98</xdr:row>
      <xdr:rowOff>86857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103384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83435</xdr:rowOff>
    </xdr:from>
    <xdr:to>
      <xdr:col>6</xdr:col>
      <xdr:colOff>38100</xdr:colOff>
      <xdr:row>96</xdr:row>
      <xdr:rowOff>13585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30112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138394</xdr:rowOff>
    </xdr:from>
    <xdr:to>
      <xdr:col>55</xdr:col>
      <xdr:colOff>0</xdr:colOff>
      <xdr:row>30</xdr:row>
      <xdr:rowOff>154069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281894"/>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131862</xdr:rowOff>
    </xdr:from>
    <xdr:to>
      <xdr:col>50</xdr:col>
      <xdr:colOff>114300</xdr:colOff>
      <xdr:row>30</xdr:row>
      <xdr:rowOff>154069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27536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131862</xdr:rowOff>
    </xdr:from>
    <xdr:to>
      <xdr:col>45</xdr:col>
      <xdr:colOff>177800</xdr:colOff>
      <xdr:row>30</xdr:row>
      <xdr:rowOff>138720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2753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138720</xdr:rowOff>
    </xdr:from>
    <xdr:to>
      <xdr:col>41</xdr:col>
      <xdr:colOff>50800</xdr:colOff>
      <xdr:row>30</xdr:row>
      <xdr:rowOff>163866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2822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87594</xdr:rowOff>
    </xdr:from>
    <xdr:to>
      <xdr:col>55</xdr:col>
      <xdr:colOff>50800</xdr:colOff>
      <xdr:row>31</xdr:row>
      <xdr:rowOff>17744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2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2521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1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103269</xdr:rowOff>
    </xdr:from>
    <xdr:to>
      <xdr:col>50</xdr:col>
      <xdr:colOff>165100</xdr:colOff>
      <xdr:row>31</xdr:row>
      <xdr:rowOff>33419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2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49946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0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81062</xdr:rowOff>
    </xdr:from>
    <xdr:to>
      <xdr:col>46</xdr:col>
      <xdr:colOff>38100</xdr:colOff>
      <xdr:row>31</xdr:row>
      <xdr:rowOff>11212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27739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4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87920</xdr:rowOff>
    </xdr:from>
    <xdr:to>
      <xdr:col>41</xdr:col>
      <xdr:colOff>101600</xdr:colOff>
      <xdr:row>31</xdr:row>
      <xdr:rowOff>18070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34597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0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113066</xdr:rowOff>
    </xdr:from>
    <xdr:to>
      <xdr:col>36</xdr:col>
      <xdr:colOff>165100</xdr:colOff>
      <xdr:row>31</xdr:row>
      <xdr:rowOff>43216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59743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03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1512</xdr:rowOff>
    </xdr:from>
    <xdr:to>
      <xdr:col>55</xdr:col>
      <xdr:colOff>0</xdr:colOff>
      <xdr:row>58</xdr:row>
      <xdr:rowOff>52242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45612"/>
          <a:ext cx="8382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161703</xdr:rowOff>
    </xdr:from>
    <xdr:to>
      <xdr:col>50</xdr:col>
      <xdr:colOff>114300</xdr:colOff>
      <xdr:row>58</xdr:row>
      <xdr:rowOff>1512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62903"/>
          <a:ext cx="889000" cy="1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161703</xdr:rowOff>
    </xdr:from>
    <xdr:to>
      <xdr:col>45</xdr:col>
      <xdr:colOff>177800</xdr:colOff>
      <xdr:row>58</xdr:row>
      <xdr:rowOff>23800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62903"/>
          <a:ext cx="889000" cy="20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23800</xdr:rowOff>
    </xdr:from>
    <xdr:to>
      <xdr:col>41</xdr:col>
      <xdr:colOff>50800</xdr:colOff>
      <xdr:row>58</xdr:row>
      <xdr:rowOff>40563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67900"/>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1442</xdr:rowOff>
    </xdr:from>
    <xdr:to>
      <xdr:col>55</xdr:col>
      <xdr:colOff>50800</xdr:colOff>
      <xdr:row>58</xdr:row>
      <xdr:rowOff>103042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151319</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122162</xdr:rowOff>
    </xdr:from>
    <xdr:to>
      <xdr:col>50</xdr:col>
      <xdr:colOff>165100</xdr:colOff>
      <xdr:row>58</xdr:row>
      <xdr:rowOff>52312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110903</xdr:rowOff>
    </xdr:from>
    <xdr:to>
      <xdr:col>46</xdr:col>
      <xdr:colOff>38100</xdr:colOff>
      <xdr:row>57</xdr:row>
      <xdr:rowOff>41053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32180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144450</xdr:rowOff>
    </xdr:from>
    <xdr:to>
      <xdr:col>41</xdr:col>
      <xdr:colOff>101600</xdr:colOff>
      <xdr:row>58</xdr:row>
      <xdr:rowOff>74600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65727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161213</xdr:rowOff>
    </xdr:from>
    <xdr:to>
      <xdr:col>36</xdr:col>
      <xdr:colOff>165100</xdr:colOff>
      <xdr:row>58</xdr:row>
      <xdr:rowOff>91363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82490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2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56558</xdr:rowOff>
    </xdr:from>
    <xdr:to>
      <xdr:col>55</xdr:col>
      <xdr:colOff>0</xdr:colOff>
      <xdr:row>76</xdr:row>
      <xdr:rowOff>82573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86758"/>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32189</xdr:rowOff>
    </xdr:from>
    <xdr:to>
      <xdr:col>50</xdr:col>
      <xdr:colOff>114300</xdr:colOff>
      <xdr:row>76</xdr:row>
      <xdr:rowOff>56558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62389"/>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32189</xdr:rowOff>
    </xdr:from>
    <xdr:to>
      <xdr:col>45</xdr:col>
      <xdr:colOff>177800</xdr:colOff>
      <xdr:row>77</xdr:row>
      <xdr:rowOff>142306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62389"/>
          <a:ext cx="889000" cy="28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89957</xdr:rowOff>
    </xdr:from>
    <xdr:to>
      <xdr:col>41</xdr:col>
      <xdr:colOff>50800</xdr:colOff>
      <xdr:row>77</xdr:row>
      <xdr:rowOff>142306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91607"/>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31773</xdr:rowOff>
    </xdr:from>
    <xdr:to>
      <xdr:col>55</xdr:col>
      <xdr:colOff>50800</xdr:colOff>
      <xdr:row>76</xdr:row>
      <xdr:rowOff>133373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10200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5758</xdr:rowOff>
    </xdr:from>
    <xdr:to>
      <xdr:col>50</xdr:col>
      <xdr:colOff>165100</xdr:colOff>
      <xdr:row>76</xdr:row>
      <xdr:rowOff>107358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152839</xdr:rowOff>
    </xdr:from>
    <xdr:to>
      <xdr:col>46</xdr:col>
      <xdr:colOff>38100</xdr:colOff>
      <xdr:row>76</xdr:row>
      <xdr:rowOff>82989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74116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91506</xdr:rowOff>
    </xdr:from>
    <xdr:to>
      <xdr:col>41</xdr:col>
      <xdr:colOff>101600</xdr:colOff>
      <xdr:row>78</xdr:row>
      <xdr:rowOff>21656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39157</xdr:rowOff>
    </xdr:from>
    <xdr:to>
      <xdr:col>36</xdr:col>
      <xdr:colOff>165100</xdr:colOff>
      <xdr:row>77</xdr:row>
      <xdr:rowOff>140757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131884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150419</xdr:rowOff>
    </xdr:from>
    <xdr:to>
      <xdr:col>55</xdr:col>
      <xdr:colOff>0</xdr:colOff>
      <xdr:row>94</xdr:row>
      <xdr:rowOff>10846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752369"/>
          <a:ext cx="838200" cy="3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10846</xdr:rowOff>
    </xdr:from>
    <xdr:to>
      <xdr:col>50</xdr:col>
      <xdr:colOff>114300</xdr:colOff>
      <xdr:row>95</xdr:row>
      <xdr:rowOff>22682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27146"/>
          <a:ext cx="889000" cy="1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22682</xdr:rowOff>
    </xdr:from>
    <xdr:to>
      <xdr:col>45</xdr:col>
      <xdr:colOff>177800</xdr:colOff>
      <xdr:row>96</xdr:row>
      <xdr:rowOff>65430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10432"/>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65430</xdr:rowOff>
    </xdr:from>
    <xdr:to>
      <xdr:col>41</xdr:col>
      <xdr:colOff>50800</xdr:colOff>
      <xdr:row>97</xdr:row>
      <xdr:rowOff>52096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463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99619</xdr:rowOff>
    </xdr:from>
    <xdr:to>
      <xdr:col>55</xdr:col>
      <xdr:colOff>50800</xdr:colOff>
      <xdr:row>92</xdr:row>
      <xdr:rowOff>29769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7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122496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131496</xdr:rowOff>
    </xdr:from>
    <xdr:to>
      <xdr:col>50</xdr:col>
      <xdr:colOff>165100</xdr:colOff>
      <xdr:row>94</xdr:row>
      <xdr:rowOff>61646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78173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143332</xdr:rowOff>
    </xdr:from>
    <xdr:to>
      <xdr:col>46</xdr:col>
      <xdr:colOff>38100</xdr:colOff>
      <xdr:row>95</xdr:row>
      <xdr:rowOff>73482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90009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14630</xdr:rowOff>
    </xdr:from>
    <xdr:to>
      <xdr:col>41</xdr:col>
      <xdr:colOff>101600</xdr:colOff>
      <xdr:row>96</xdr:row>
      <xdr:rowOff>116230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132757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xdr:rowOff>
    </xdr:from>
    <xdr:to>
      <xdr:col>36</xdr:col>
      <xdr:colOff>165100</xdr:colOff>
      <xdr:row>97</xdr:row>
      <xdr:rowOff>102896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119423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59233</xdr:rowOff>
    </xdr:from>
    <xdr:to>
      <xdr:col>85</xdr:col>
      <xdr:colOff>127000</xdr:colOff>
      <xdr:row>37</xdr:row>
      <xdr:rowOff>60109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0288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160998</xdr:rowOff>
    </xdr:from>
    <xdr:to>
      <xdr:col>81</xdr:col>
      <xdr:colOff>50800</xdr:colOff>
      <xdr:row>37</xdr:row>
      <xdr:rowOff>59233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33198"/>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87656</xdr:rowOff>
    </xdr:from>
    <xdr:to>
      <xdr:col>76</xdr:col>
      <xdr:colOff>114300</xdr:colOff>
      <xdr:row>36</xdr:row>
      <xdr:rowOff>160998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59856"/>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87656</xdr:rowOff>
    </xdr:from>
    <xdr:to>
      <xdr:col>71</xdr:col>
      <xdr:colOff>177800</xdr:colOff>
      <xdr:row>37</xdr:row>
      <xdr:rowOff>86551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59856"/>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9309</xdr:rowOff>
    </xdr:from>
    <xdr:to>
      <xdr:col>85</xdr:col>
      <xdr:colOff>177800</xdr:colOff>
      <xdr:row>37</xdr:row>
      <xdr:rowOff>110909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159186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8433</xdr:rowOff>
    </xdr:from>
    <xdr:to>
      <xdr:col>81</xdr:col>
      <xdr:colOff>101600</xdr:colOff>
      <xdr:row>37</xdr:row>
      <xdr:rowOff>110033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101160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110198</xdr:rowOff>
    </xdr:from>
    <xdr:to>
      <xdr:col>76</xdr:col>
      <xdr:colOff>165100</xdr:colOff>
      <xdr:row>37</xdr:row>
      <xdr:rowOff>40348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31475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36856</xdr:rowOff>
    </xdr:from>
    <xdr:to>
      <xdr:col>72</xdr:col>
      <xdr:colOff>38100</xdr:colOff>
      <xdr:row>36</xdr:row>
      <xdr:rowOff>138456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154983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35751</xdr:rowOff>
    </xdr:from>
    <xdr:to>
      <xdr:col>67</xdr:col>
      <xdr:colOff>101600</xdr:colOff>
      <xdr:row>37</xdr:row>
      <xdr:rowOff>137351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13144</xdr:rowOff>
    </xdr:from>
    <xdr:to>
      <xdr:col>85</xdr:col>
      <xdr:colOff>127000</xdr:colOff>
      <xdr:row>59</xdr:row>
      <xdr:rowOff>24130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7244"/>
          <a:ext cx="838200" cy="1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14046</xdr:rowOff>
    </xdr:from>
    <xdr:to>
      <xdr:col>81</xdr:col>
      <xdr:colOff>50800</xdr:colOff>
      <xdr:row>59</xdr:row>
      <xdr:rowOff>24130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129596"/>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14046</xdr:rowOff>
    </xdr:from>
    <xdr:to>
      <xdr:col>76</xdr:col>
      <xdr:colOff>114300</xdr:colOff>
      <xdr:row>59</xdr:row>
      <xdr:rowOff>85572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129596"/>
          <a:ext cx="8890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59169</xdr:rowOff>
    </xdr:from>
    <xdr:to>
      <xdr:col>71</xdr:col>
      <xdr:colOff>177800</xdr:colOff>
      <xdr:row>59</xdr:row>
      <xdr:rowOff>85572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17471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133794</xdr:rowOff>
    </xdr:from>
    <xdr:to>
      <xdr:col>85</xdr:col>
      <xdr:colOff>177800</xdr:colOff>
      <xdr:row>58</xdr:row>
      <xdr:rowOff>63944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48721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144780</xdr:rowOff>
    </xdr:from>
    <xdr:to>
      <xdr:col>81</xdr:col>
      <xdr:colOff>101600</xdr:colOff>
      <xdr:row>59</xdr:row>
      <xdr:rowOff>74930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66057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134696</xdr:rowOff>
    </xdr:from>
    <xdr:to>
      <xdr:col>76</xdr:col>
      <xdr:colOff>165100</xdr:colOff>
      <xdr:row>59</xdr:row>
      <xdr:rowOff>64846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55973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34772</xdr:rowOff>
    </xdr:from>
    <xdr:to>
      <xdr:col>72</xdr:col>
      <xdr:colOff>38100</xdr:colOff>
      <xdr:row>59</xdr:row>
      <xdr:rowOff>136372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127499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8369</xdr:rowOff>
    </xdr:from>
    <xdr:to>
      <xdr:col>67</xdr:col>
      <xdr:colOff>101600</xdr:colOff>
      <xdr:row>59</xdr:row>
      <xdr:rowOff>109969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101096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163520</xdr:rowOff>
    </xdr:from>
    <xdr:to>
      <xdr:col>85</xdr:col>
      <xdr:colOff>127000</xdr:colOff>
      <xdr:row>78</xdr:row>
      <xdr:rowOff>131380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65170"/>
          <a:ext cx="838200" cy="1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130556</xdr:rowOff>
    </xdr:from>
    <xdr:to>
      <xdr:col>81</xdr:col>
      <xdr:colOff>50800</xdr:colOff>
      <xdr:row>78</xdr:row>
      <xdr:rowOff>131380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3656"/>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5969</xdr:rowOff>
    </xdr:from>
    <xdr:to>
      <xdr:col>76</xdr:col>
      <xdr:colOff>114300</xdr:colOff>
      <xdr:row>78</xdr:row>
      <xdr:rowOff>130556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79069"/>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51505</xdr:rowOff>
    </xdr:from>
    <xdr:to>
      <xdr:col>71</xdr:col>
      <xdr:colOff>177800</xdr:colOff>
      <xdr:row>78</xdr:row>
      <xdr:rowOff>5969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53155"/>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112720</xdr:rowOff>
    </xdr:from>
    <xdr:to>
      <xdr:col>85</xdr:col>
      <xdr:colOff>177800</xdr:colOff>
      <xdr:row>78</xdr:row>
      <xdr:rowOff>42870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91147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9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80580</xdr:rowOff>
    </xdr:from>
    <xdr:to>
      <xdr:col>81</xdr:col>
      <xdr:colOff>101600</xdr:colOff>
      <xdr:row>79</xdr:row>
      <xdr:rowOff>10730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1857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79756</xdr:rowOff>
    </xdr:from>
    <xdr:to>
      <xdr:col>76</xdr:col>
      <xdr:colOff>165100</xdr:colOff>
      <xdr:row>79</xdr:row>
      <xdr:rowOff>9906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1033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126619</xdr:rowOff>
    </xdr:from>
    <xdr:to>
      <xdr:col>72</xdr:col>
      <xdr:colOff>38100</xdr:colOff>
      <xdr:row>78</xdr:row>
      <xdr:rowOff>56769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47896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705</xdr:rowOff>
    </xdr:from>
    <xdr:to>
      <xdr:col>67</xdr:col>
      <xdr:colOff>101600</xdr:colOff>
      <xdr:row>77</xdr:row>
      <xdr:rowOff>102305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118832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7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xdr:rowOff>
    </xdr:from>
    <xdr:to>
      <xdr:col>85</xdr:col>
      <xdr:colOff>127000</xdr:colOff>
      <xdr:row>94</xdr:row>
      <xdr:rowOff>55550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17824"/>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55550</xdr:rowOff>
    </xdr:from>
    <xdr:to>
      <xdr:col>81</xdr:col>
      <xdr:colOff>50800</xdr:colOff>
      <xdr:row>94</xdr:row>
      <xdr:rowOff>61646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71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35801</xdr:rowOff>
    </xdr:from>
    <xdr:to>
      <xdr:col>76</xdr:col>
      <xdr:colOff>114300</xdr:colOff>
      <xdr:row>94</xdr:row>
      <xdr:rowOff>61646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152101"/>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2617</xdr:rowOff>
    </xdr:from>
    <xdr:to>
      <xdr:col>71</xdr:col>
      <xdr:colOff>177800</xdr:colOff>
      <xdr:row>94</xdr:row>
      <xdr:rowOff>35801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18917"/>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122174</xdr:rowOff>
    </xdr:from>
    <xdr:to>
      <xdr:col>85</xdr:col>
      <xdr:colOff>177800</xdr:colOff>
      <xdr:row>94</xdr:row>
      <xdr:rowOff>52324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145051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4750</xdr:rowOff>
    </xdr:from>
    <xdr:to>
      <xdr:col>81</xdr:col>
      <xdr:colOff>101600</xdr:colOff>
      <xdr:row>94</xdr:row>
      <xdr:rowOff>106350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122877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10846</xdr:rowOff>
    </xdr:from>
    <xdr:to>
      <xdr:col>76</xdr:col>
      <xdr:colOff>165100</xdr:colOff>
      <xdr:row>94</xdr:row>
      <xdr:rowOff>112446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128973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156451</xdr:rowOff>
    </xdr:from>
    <xdr:to>
      <xdr:col>72</xdr:col>
      <xdr:colOff>38100</xdr:colOff>
      <xdr:row>94</xdr:row>
      <xdr:rowOff>86601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103128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123267</xdr:rowOff>
    </xdr:from>
    <xdr:to>
      <xdr:col>67</xdr:col>
      <xdr:colOff>101600</xdr:colOff>
      <xdr:row>94</xdr:row>
      <xdr:rowOff>53417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69944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類似団体内平均と比較して、特に高い水準にある経費は労働費と土木費である。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年度の労働費は、住民一人当たり４，</a:t>
          </a:r>
          <a:r>
            <a:rPr kumimoji="1" lang="ja-JP" altLang="en-US" sz="1100">
              <a:solidFill>
                <a:schemeClr val="dk1"/>
              </a:solidFill>
              <a:effectLst/>
              <a:latin typeface="+mn-lt"/>
              <a:ea typeface="+mn-ea"/>
              <a:cs typeface="+mn-cs"/>
            </a:rPr>
            <a:t>６０４</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倍となっている。これは、勤労者の生活安定と福祉増進事業を目的として毎年度労働金庫に預託を行っているためである。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年度の土木費は、住民一人当たり</a:t>
          </a:r>
          <a:r>
            <a:rPr kumimoji="1" lang="ja-JP" altLang="en-US" sz="1100">
              <a:solidFill>
                <a:schemeClr val="dk1"/>
              </a:solidFill>
              <a:effectLst/>
              <a:latin typeface="+mn-lt"/>
              <a:ea typeface="+mn-ea"/>
              <a:cs typeface="+mn-cs"/>
            </a:rPr>
            <a:t>１２９，６５６</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倍となっている。これは、大竹駅周辺整備事業の本格化により、事業費が大幅に増加したためである。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近年は大規模事業が続いているため、事業費が大きく増加している傾向にある。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財政調整基金は、平成２６年度以降、補助金の見直しや市税の増加などの影響により財政調整基金の取崩しを行っていないため残高は増加しているものの、平成３０年度は災害復旧事業などで生じた財源不足を埋めるため、５年ぶりに基金を取崩した。</a:t>
          </a:r>
          <a:r>
            <a:rPr lang="ja-JP" altLang="ja-JP" sz="1100" b="0" i="0">
              <a:solidFill>
                <a:schemeClr val="tx1"/>
              </a:solidFill>
              <a:effectLst/>
              <a:latin typeface="+mn-lt"/>
              <a:ea typeface="+mn-ea"/>
              <a:cs typeface="+mn-cs"/>
            </a:rPr>
            <a:t>令和</a:t>
          </a:r>
          <a:r>
            <a:rPr lang="ja-JP" altLang="en-US" sz="1100" b="0" i="0">
              <a:solidFill>
                <a:schemeClr val="tx1"/>
              </a:solidFill>
              <a:effectLst/>
              <a:latin typeface="+mn-lt"/>
              <a:ea typeface="+mn-ea"/>
              <a:cs typeface="+mn-cs"/>
            </a:rPr>
            <a:t>４</a:t>
          </a:r>
          <a:r>
            <a:rPr lang="ja-JP" altLang="ja-JP" sz="1100" b="0" i="0">
              <a:solidFill>
                <a:schemeClr val="tx1"/>
              </a:solidFill>
              <a:effectLst/>
              <a:latin typeface="+mn-lt"/>
              <a:ea typeface="+mn-ea"/>
              <a:cs typeface="+mn-cs"/>
            </a:rPr>
            <a:t>年度は地方交付税の増加などの影響により基金の取崩しは行わなかった。</a:t>
          </a:r>
          <a:endParaRPr lang="ja-JP" altLang="ja-JP" sz="1400">
            <a:solidFill>
              <a:schemeClr val="tx1"/>
            </a:solidFill>
            <a:effectLst/>
          </a:endParaRPr>
        </a:p>
        <a:p>
          <a:pPr rtl="0"/>
          <a:r>
            <a:rPr lang="ja-JP" altLang="ja-JP" sz="1100" b="0" i="0">
              <a:solidFill>
                <a:schemeClr val="dk1"/>
              </a:solidFill>
              <a:effectLst/>
              <a:latin typeface="+mn-lt"/>
              <a:ea typeface="+mn-ea"/>
              <a:cs typeface="+mn-cs"/>
            </a:rPr>
            <a:t>　これまでの市債の発行状況から公債費は増加傾向にあり、また今後予定されている大規模建設事業に必要な一般財源の不足は必至であるため、効率的な行財政運営を図り、基金残高の水準を高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連結実質収支額等は黒字となっているため、連結実質赤字比率の算定はない。</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今後も、資金不足を起こさないよう、一定の基金水準を保つとともに、一般会計からの繰出が多い会計においては、経営改善に努めていく。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17396171</v>
      </c>
      <c r="BO4" s="449"/>
      <c r="BP4" s="449"/>
      <c r="BQ4" s="449"/>
      <c r="BR4" s="449"/>
      <c r="BS4" s="449"/>
      <c r="BT4" s="449"/>
      <c r="BU4" s="450"/>
      <c r="BV4" s="448">
        <v>18212649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1.5</v>
      </c>
      <c r="CU4" s="589"/>
      <c r="CV4" s="589"/>
      <c r="CW4" s="589"/>
      <c r="CX4" s="589"/>
      <c r="CY4" s="589"/>
      <c r="CZ4" s="589"/>
      <c r="DA4" s="590"/>
      <c r="DB4" s="588">
        <v>5.2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16635373</v>
      </c>
      <c r="BO5" s="420"/>
      <c r="BP5" s="420"/>
      <c r="BQ5" s="420"/>
      <c r="BR5" s="420"/>
      <c r="BS5" s="420"/>
      <c r="BT5" s="420"/>
      <c r="BU5" s="421"/>
      <c r="BV5" s="419">
        <v>16870944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96.1</v>
      </c>
      <c r="CU5" s="417"/>
      <c r="CV5" s="417"/>
      <c r="CW5" s="417"/>
      <c r="CX5" s="417"/>
      <c r="CY5" s="417"/>
      <c r="CZ5" s="417"/>
      <c r="DA5" s="418"/>
      <c r="DB5" s="416">
        <v>90.6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760798</v>
      </c>
      <c r="BO6" s="420"/>
      <c r="BP6" s="420"/>
      <c r="BQ6" s="420"/>
      <c r="BR6" s="420"/>
      <c r="BS6" s="420"/>
      <c r="BT6" s="420"/>
      <c r="BU6" s="421"/>
      <c r="BV6" s="419">
        <v>1341705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98.8</v>
      </c>
      <c r="CU6" s="563"/>
      <c r="CV6" s="563"/>
      <c r="CW6" s="563"/>
      <c r="CX6" s="563"/>
      <c r="CY6" s="563"/>
      <c r="CZ6" s="563"/>
      <c r="DA6" s="564"/>
      <c r="DB6" s="562">
        <v>97.2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641830</v>
      </c>
      <c r="BO7" s="420"/>
      <c r="BP7" s="420"/>
      <c r="BQ7" s="420"/>
      <c r="BR7" s="420"/>
      <c r="BS7" s="420"/>
      <c r="BT7" s="420"/>
      <c r="BU7" s="421"/>
      <c r="BV7" s="419">
        <v>921994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7704492</v>
      </c>
      <c r="CU7" s="420"/>
      <c r="CV7" s="420"/>
      <c r="CW7" s="420"/>
      <c r="CX7" s="420"/>
      <c r="CY7" s="420"/>
      <c r="CZ7" s="420"/>
      <c r="DA7" s="421"/>
      <c r="DB7" s="419">
        <v>8014721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118968</v>
      </c>
      <c r="BO8" s="420"/>
      <c r="BP8" s="420"/>
      <c r="BQ8" s="420"/>
      <c r="BR8" s="420"/>
      <c r="BS8" s="420"/>
      <c r="BT8" s="420"/>
      <c r="BU8" s="421"/>
      <c r="BV8" s="419">
        <v>419711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0.75</v>
      </c>
      <c r="CU8" s="523"/>
      <c r="CV8" s="523"/>
      <c r="CW8" s="523"/>
      <c r="CX8" s="523"/>
      <c r="CY8" s="523"/>
      <c r="CZ8" s="523"/>
      <c r="DA8" s="524"/>
      <c r="DB8" s="522">
        <v>0.78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26319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-300743</v>
      </c>
      <c r="BO9" s="420"/>
      <c r="BP9" s="420"/>
      <c r="BQ9" s="420"/>
      <c r="BR9" s="420"/>
      <c r="BS9" s="420"/>
      <c r="BT9" s="420"/>
      <c r="BU9" s="421"/>
      <c r="BV9" s="419">
        <v>385809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15.5</v>
      </c>
      <c r="CU9" s="417"/>
      <c r="CV9" s="417"/>
      <c r="CW9" s="417"/>
      <c r="CX9" s="417"/>
      <c r="CY9" s="417"/>
      <c r="CZ9" s="417"/>
      <c r="DA9" s="418"/>
      <c r="DB9" s="416">
        <v>14.1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27865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2445</v>
      </c>
      <c r="BO10" s="420"/>
      <c r="BP10" s="420"/>
      <c r="BQ10" s="420"/>
      <c r="BR10" s="420"/>
      <c r="BS10" s="420"/>
      <c r="BT10" s="420"/>
      <c r="BU10" s="421"/>
      <c r="BV10" s="419">
        <v>2423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26064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25673</v>
      </c>
      <c r="S13" s="507"/>
      <c r="T13" s="507"/>
      <c r="U13" s="507"/>
      <c r="V13" s="508"/>
      <c r="W13" s="509" t="s">
        <v>143</v>
      </c>
      <c r="X13" s="405"/>
      <c r="Y13" s="405"/>
      <c r="Z13" s="405"/>
      <c r="AA13" s="405"/>
      <c r="AB13" s="406"/>
      <c r="AC13" s="372">
        <v>295</v>
      </c>
      <c r="AD13" s="373"/>
      <c r="AE13" s="373"/>
      <c r="AF13" s="373"/>
      <c r="AG13" s="374"/>
      <c r="AH13" s="372">
        <v>287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-298298</v>
      </c>
      <c r="BO13" s="420"/>
      <c r="BP13" s="420"/>
      <c r="BQ13" s="420"/>
      <c r="BR13" s="420"/>
      <c r="BS13" s="420"/>
      <c r="BT13" s="420"/>
      <c r="BU13" s="421"/>
      <c r="BV13" s="419">
        <v>388232</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13.5</v>
      </c>
      <c r="CU13" s="417"/>
      <c r="CV13" s="417"/>
      <c r="CW13" s="417"/>
      <c r="CX13" s="417"/>
      <c r="CY13" s="417"/>
      <c r="CZ13" s="417"/>
      <c r="DA13" s="418"/>
      <c r="DB13" s="416">
        <v>13.8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26339</v>
      </c>
      <c r="S14" s="507"/>
      <c r="T14" s="507"/>
      <c r="U14" s="507"/>
      <c r="V14" s="508"/>
      <c r="W14" s="510"/>
      <c r="X14" s="408"/>
      <c r="Y14" s="408"/>
      <c r="Z14" s="408"/>
      <c r="AA14" s="408"/>
      <c r="AB14" s="409"/>
      <c r="AC14" s="499">
        <v>2.5</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123.1</v>
      </c>
      <c r="CU14" s="517"/>
      <c r="CV14" s="517"/>
      <c r="CW14" s="517"/>
      <c r="CX14" s="517"/>
      <c r="CY14" s="517"/>
      <c r="CZ14" s="517"/>
      <c r="DA14" s="518"/>
      <c r="DB14" s="516">
        <v>136.80000000000001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25969</v>
      </c>
      <c r="S15" s="507"/>
      <c r="T15" s="507"/>
      <c r="U15" s="507"/>
      <c r="V15" s="508"/>
      <c r="W15" s="509" t="s">
        <v>150</v>
      </c>
      <c r="X15" s="405"/>
      <c r="Y15" s="405"/>
      <c r="Z15" s="405"/>
      <c r="AA15" s="405"/>
      <c r="AB15" s="406"/>
      <c r="AC15" s="372">
        <v>4063</v>
      </c>
      <c r="AD15" s="373"/>
      <c r="AE15" s="373"/>
      <c r="AF15" s="373"/>
      <c r="AG15" s="374"/>
      <c r="AH15" s="372">
        <v>4175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4554881</v>
      </c>
      <c r="BO15" s="449"/>
      <c r="BP15" s="449"/>
      <c r="BQ15" s="449"/>
      <c r="BR15" s="449"/>
      <c r="BS15" s="449"/>
      <c r="BT15" s="449"/>
      <c r="BU15" s="450"/>
      <c r="BV15" s="448">
        <v>4442437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34.799999999999997</v>
      </c>
      <c r="AD16" s="500"/>
      <c r="AE16" s="500"/>
      <c r="AF16" s="500"/>
      <c r="AG16" s="501"/>
      <c r="AH16" s="499">
        <v>34.4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6197333</v>
      </c>
      <c r="BO16" s="420"/>
      <c r="BP16" s="420"/>
      <c r="BQ16" s="420"/>
      <c r="BR16" s="420"/>
      <c r="BS16" s="420"/>
      <c r="BT16" s="420"/>
      <c r="BU16" s="421"/>
      <c r="BV16" s="419">
        <v>6003368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7318</v>
      </c>
      <c r="AD17" s="373"/>
      <c r="AE17" s="373"/>
      <c r="AF17" s="373"/>
      <c r="AG17" s="374"/>
      <c r="AH17" s="372">
        <v>7672</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5842269</v>
      </c>
      <c r="BO17" s="420"/>
      <c r="BP17" s="420"/>
      <c r="BQ17" s="420"/>
      <c r="BR17" s="420"/>
      <c r="BS17" s="420"/>
      <c r="BT17" s="420"/>
      <c r="BU17" s="421"/>
      <c r="BV17" s="419">
        <v>5692245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78.66</v>
      </c>
      <c r="M18" s="472"/>
      <c r="N18" s="472"/>
      <c r="O18" s="472"/>
      <c r="P18" s="472"/>
      <c r="Q18" s="472"/>
      <c r="R18" s="473"/>
      <c r="S18" s="473"/>
      <c r="T18" s="473"/>
      <c r="U18" s="473"/>
      <c r="V18" s="474"/>
      <c r="W18" s="490"/>
      <c r="X18" s="491"/>
      <c r="Y18" s="491"/>
      <c r="Z18" s="491"/>
      <c r="AA18" s="491"/>
      <c r="AB18" s="515"/>
      <c r="AC18" s="389">
        <v>62.7</v>
      </c>
      <c r="AD18" s="390"/>
      <c r="AE18" s="390"/>
      <c r="AF18" s="390"/>
      <c r="AG18" s="475"/>
      <c r="AH18" s="389">
        <v>63.2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7578471</v>
      </c>
      <c r="BO18" s="420"/>
      <c r="BP18" s="420"/>
      <c r="BQ18" s="420"/>
      <c r="BR18" s="420"/>
      <c r="BS18" s="420"/>
      <c r="BT18" s="420"/>
      <c r="BU18" s="421"/>
      <c r="BV18" s="419">
        <v>7403128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335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11479408</v>
      </c>
      <c r="BO19" s="420"/>
      <c r="BP19" s="420"/>
      <c r="BQ19" s="420"/>
      <c r="BR19" s="420"/>
      <c r="BS19" s="420"/>
      <c r="BT19" s="420"/>
      <c r="BU19" s="421"/>
      <c r="BV19" s="419">
        <v>11910775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11591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22825819</v>
      </c>
      <c r="BO22" s="449"/>
      <c r="BP22" s="449"/>
      <c r="BQ22" s="449"/>
      <c r="BR22" s="449"/>
      <c r="BS22" s="449"/>
      <c r="BT22" s="449"/>
      <c r="BU22" s="450"/>
      <c r="BV22" s="448">
        <v>23170941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11269738</v>
      </c>
      <c r="BO23" s="420"/>
      <c r="BP23" s="420"/>
      <c r="BQ23" s="420"/>
      <c r="BR23" s="420"/>
      <c r="BS23" s="420"/>
      <c r="BT23" s="420"/>
      <c r="BU23" s="421"/>
      <c r="BV23" s="419">
        <v>10998128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8600</v>
      </c>
      <c r="R24" s="373"/>
      <c r="S24" s="373"/>
      <c r="T24" s="373"/>
      <c r="U24" s="373"/>
      <c r="V24" s="374"/>
      <c r="W24" s="462"/>
      <c r="X24" s="399"/>
      <c r="Y24" s="400"/>
      <c r="Z24" s="375" t="s">
        <v>175</v>
      </c>
      <c r="AA24" s="376"/>
      <c r="AB24" s="376"/>
      <c r="AC24" s="376"/>
      <c r="AD24" s="376"/>
      <c r="AE24" s="376"/>
      <c r="AF24" s="376"/>
      <c r="AG24" s="377"/>
      <c r="AH24" s="372">
        <v>264</v>
      </c>
      <c r="AI24" s="373"/>
      <c r="AJ24" s="373"/>
      <c r="AK24" s="373"/>
      <c r="AL24" s="374"/>
      <c r="AM24" s="372">
        <v>849552</v>
      </c>
      <c r="AN24" s="373"/>
      <c r="AO24" s="373"/>
      <c r="AP24" s="373"/>
      <c r="AQ24" s="373"/>
      <c r="AR24" s="374"/>
      <c r="AS24" s="372">
        <v>3218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16415455</v>
      </c>
      <c r="BO24" s="420"/>
      <c r="BP24" s="420"/>
      <c r="BQ24" s="420"/>
      <c r="BR24" s="420"/>
      <c r="BS24" s="420"/>
      <c r="BT24" s="420"/>
      <c r="BU24" s="421"/>
      <c r="BV24" s="419">
        <v>16451362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7000</v>
      </c>
      <c r="R25" s="373"/>
      <c r="S25" s="373"/>
      <c r="T25" s="373"/>
      <c r="U25" s="373"/>
      <c r="V25" s="374"/>
      <c r="W25" s="462"/>
      <c r="X25" s="399"/>
      <c r="Y25" s="400"/>
      <c r="Z25" s="375" t="s">
        <v>178</v>
      </c>
      <c r="AA25" s="376"/>
      <c r="AB25" s="376"/>
      <c r="AC25" s="376"/>
      <c r="AD25" s="376"/>
      <c r="AE25" s="376"/>
      <c r="AF25" s="376"/>
      <c r="AG25" s="377"/>
      <c r="AH25" s="372">
        <v>46</v>
      </c>
      <c r="AI25" s="373"/>
      <c r="AJ25" s="373"/>
      <c r="AK25" s="373"/>
      <c r="AL25" s="374"/>
      <c r="AM25" s="372">
        <v>145498</v>
      </c>
      <c r="AN25" s="373"/>
      <c r="AO25" s="373"/>
      <c r="AP25" s="373"/>
      <c r="AQ25" s="373"/>
      <c r="AR25" s="374"/>
      <c r="AS25" s="372">
        <v>3163</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2451612</v>
      </c>
      <c r="BO25" s="449"/>
      <c r="BP25" s="449"/>
      <c r="BQ25" s="449"/>
      <c r="BR25" s="449"/>
      <c r="BS25" s="449"/>
      <c r="BT25" s="449"/>
      <c r="BU25" s="450"/>
      <c r="BV25" s="448">
        <v>2533504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6200</v>
      </c>
      <c r="R26" s="373"/>
      <c r="S26" s="373"/>
      <c r="T26" s="373"/>
      <c r="U26" s="373"/>
      <c r="V26" s="374"/>
      <c r="W26" s="462"/>
      <c r="X26" s="399"/>
      <c r="Y26" s="400"/>
      <c r="Z26" s="375" t="s">
        <v>181</v>
      </c>
      <c r="AA26" s="430"/>
      <c r="AB26" s="430"/>
      <c r="AC26" s="430"/>
      <c r="AD26" s="430"/>
      <c r="AE26" s="430"/>
      <c r="AF26" s="430"/>
      <c r="AG26" s="431"/>
      <c r="AH26" s="372">
        <v>7</v>
      </c>
      <c r="AI26" s="373"/>
      <c r="AJ26" s="373"/>
      <c r="AK26" s="373"/>
      <c r="AL26" s="374"/>
      <c r="AM26" s="372">
        <v>24787</v>
      </c>
      <c r="AN26" s="373"/>
      <c r="AO26" s="373"/>
      <c r="AP26" s="373"/>
      <c r="AQ26" s="373"/>
      <c r="AR26" s="374"/>
      <c r="AS26" s="372">
        <v>3541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561750</v>
      </c>
      <c r="BO26" s="420"/>
      <c r="BP26" s="420"/>
      <c r="BQ26" s="420"/>
      <c r="BR26" s="420"/>
      <c r="BS26" s="420"/>
      <c r="BT26" s="420"/>
      <c r="BU26" s="421"/>
      <c r="BV26" s="419">
        <v>267500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4730</v>
      </c>
      <c r="R27" s="373"/>
      <c r="S27" s="373"/>
      <c r="T27" s="373"/>
      <c r="U27" s="373"/>
      <c r="V27" s="374"/>
      <c r="W27" s="462"/>
      <c r="X27" s="399"/>
      <c r="Y27" s="400"/>
      <c r="Z27" s="375" t="s">
        <v>184</v>
      </c>
      <c r="AA27" s="376"/>
      <c r="AB27" s="376"/>
      <c r="AC27" s="376"/>
      <c r="AD27" s="376"/>
      <c r="AE27" s="376"/>
      <c r="AF27" s="376"/>
      <c r="AG27" s="377"/>
      <c r="AH27" s="372">
        <v>3</v>
      </c>
      <c r="AI27" s="373"/>
      <c r="AJ27" s="373"/>
      <c r="AK27" s="373"/>
      <c r="AL27" s="374"/>
      <c r="AM27" s="372">
        <v>11733</v>
      </c>
      <c r="AN27" s="373"/>
      <c r="AO27" s="373"/>
      <c r="AP27" s="373"/>
      <c r="AQ27" s="373"/>
      <c r="AR27" s="374"/>
      <c r="AS27" s="372">
        <v>3911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4220</v>
      </c>
      <c r="R28" s="373"/>
      <c r="S28" s="373"/>
      <c r="T28" s="373"/>
      <c r="U28" s="373"/>
      <c r="V28" s="374"/>
      <c r="W28" s="462"/>
      <c r="X28" s="399"/>
      <c r="Y28" s="400"/>
      <c r="Z28" s="375" t="s">
        <v>187</v>
      </c>
      <c r="AA28" s="376"/>
      <c r="AB28" s="376"/>
      <c r="AC28" s="376"/>
      <c r="AD28" s="376"/>
      <c r="AE28" s="376"/>
      <c r="AF28" s="376"/>
      <c r="AG28" s="377"/>
      <c r="AH28" s="372" t="s">
        <v>141</v>
      </c>
      <c r="AI28" s="373"/>
      <c r="AJ28" s="373"/>
      <c r="AK28" s="373"/>
      <c r="AL28" s="374"/>
      <c r="AM28" s="372" t="s">
        <v>188</v>
      </c>
      <c r="AN28" s="373"/>
      <c r="AO28" s="373"/>
      <c r="AP28" s="373"/>
      <c r="AQ28" s="373"/>
      <c r="AR28" s="374"/>
      <c r="AS28" s="372" t="s">
        <v>131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1082171</v>
      </c>
      <c r="BO28" s="449"/>
      <c r="BP28" s="449"/>
      <c r="BQ28" s="449"/>
      <c r="BR28" s="449"/>
      <c r="BS28" s="449"/>
      <c r="BT28" s="449"/>
      <c r="BU28" s="450"/>
      <c r="BV28" s="448">
        <v>879726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14</v>
      </c>
      <c r="M29" s="373"/>
      <c r="N29" s="373"/>
      <c r="O29" s="373"/>
      <c r="P29" s="374"/>
      <c r="Q29" s="372">
        <v>3700</v>
      </c>
      <c r="R29" s="373"/>
      <c r="S29" s="373"/>
      <c r="T29" s="373"/>
      <c r="U29" s="373"/>
      <c r="V29" s="374"/>
      <c r="W29" s="463"/>
      <c r="X29" s="464"/>
      <c r="Y29" s="465"/>
      <c r="Z29" s="375" t="s">
        <v>191</v>
      </c>
      <c r="AA29" s="376"/>
      <c r="AB29" s="376"/>
      <c r="AC29" s="376"/>
      <c r="AD29" s="376"/>
      <c r="AE29" s="376"/>
      <c r="AF29" s="376"/>
      <c r="AG29" s="377"/>
      <c r="AH29" s="372">
        <v>267</v>
      </c>
      <c r="AI29" s="373"/>
      <c r="AJ29" s="373"/>
      <c r="AK29" s="373"/>
      <c r="AL29" s="374"/>
      <c r="AM29" s="372">
        <v>861285</v>
      </c>
      <c r="AN29" s="373"/>
      <c r="AO29" s="373"/>
      <c r="AP29" s="373"/>
      <c r="AQ29" s="373"/>
      <c r="AR29" s="374"/>
      <c r="AS29" s="372">
        <v>3226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659794</v>
      </c>
      <c r="BO29" s="420"/>
      <c r="BP29" s="420"/>
      <c r="BQ29" s="420"/>
      <c r="BR29" s="420"/>
      <c r="BS29" s="420"/>
      <c r="BT29" s="420"/>
      <c r="BU29" s="421"/>
      <c r="BV29" s="419">
        <v>659499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4327029</v>
      </c>
      <c r="BO30" s="454"/>
      <c r="BP30" s="454"/>
      <c r="BQ30" s="454"/>
      <c r="BR30" s="454"/>
      <c r="BS30" s="454"/>
      <c r="BT30" s="454"/>
      <c r="BU30" s="455"/>
      <c r="BV30" s="453">
        <v>3424841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農業集落排水特別会計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広島県市町総合事務組合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阿多田島汽船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港湾施設管理受託特別会計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漁業集落排水特別会計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大竹市土地開発公社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公共下水道事業会計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IF('各会計、関係団体の財政状況及び健全化判断比率'!B36="","",'各会計、関係団体の財政状況及び健全化判断比率'!B36)</f>
        <v>土地造成特別会計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後期高齢者医療広域連合（特別会計）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株式会社やさか</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宮島ボートレース企業団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PbUGvOs6Ch5RKfpG6zYIF3ZAh0zoeFozzMrnodc2gVEno+HPT1Tb2wZJfH4Z++I9yno0nxEDhb0kwO47vASUEg==" saltValue="8vzksMLpJQ1hVVE30v9A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51" t="s">
        <v>583</v>
      </c>
      <c r="D34" s="1151"/>
      <c r="E34" s="1152"/>
      <c r="F34" s="32">
        <v>7.82</v>
      </c>
      <c r="G34" s="33">
        <v>9.15</v>
      </c>
      <c r="H34" s="33">
        <v>8.4600000000000009</v>
      </c>
      <c r="I34" s="33">
        <v>10.73</v>
      </c>
      <c r="J34" s="34">
        <v>12.76</v>
      </c>
      <c r="K34" s="22"/>
      <c r="L34" s="22"/>
      <c r="M34" s="22"/>
      <c r="N34" s="22"/>
      <c r="O34" s="22"/>
      <c r="P34" s="22"/>
    </row>
    <row r="35" spans="1:16" ht="39" customHeight="1" x14ac:dyDescent="0.2">
      <c r="A35" s="22"/>
      <c r="B35" s="35"/>
      <c r="C35" s="1145" t="s">
        <v>584</v>
      </c>
      <c r="D35" s="1146"/>
      <c r="E35" s="1147"/>
      <c r="F35" s="36">
        <v>17.28</v>
      </c>
      <c r="G35" s="37">
        <v>17.82</v>
      </c>
      <c r="H35" s="37">
        <v>16.07</v>
      </c>
      <c r="I35" s="37">
        <v>12.05</v>
      </c>
      <c r="J35" s="38">
        <v>11.79</v>
      </c>
      <c r="K35" s="22"/>
      <c r="L35" s="22"/>
      <c r="M35" s="22"/>
      <c r="N35" s="22"/>
      <c r="O35" s="22"/>
      <c r="P35" s="22"/>
    </row>
    <row r="36" spans="1:16" ht="39" customHeight="1" x14ac:dyDescent="0.2">
      <c r="A36" s="22"/>
      <c r="B36" s="35"/>
      <c r="C36" s="1145" t="s">
        <v>585</v>
      </c>
      <c r="D36" s="1146"/>
      <c r="E36" s="1147"/>
      <c r="F36" s="36">
        <v>6.47</v>
      </c>
      <c r="G36" s="37">
        <v>6.37</v>
      </c>
      <c r="H36" s="37">
        <v>5.12</v>
      </c>
      <c r="I36" s="37">
        <v>4.08</v>
      </c>
      <c r="J36" s="38">
        <v>3.55</v>
      </c>
      <c r="K36" s="22"/>
      <c r="L36" s="22"/>
      <c r="M36" s="22"/>
      <c r="N36" s="22"/>
      <c r="O36" s="22"/>
      <c r="P36" s="22"/>
    </row>
    <row r="37" spans="1:16" ht="39" customHeight="1" x14ac:dyDescent="0.2">
      <c r="A37" s="22"/>
      <c r="B37" s="35"/>
      <c r="C37" s="1145" t="s">
        <v>586</v>
      </c>
      <c r="D37" s="1146"/>
      <c r="E37" s="1147"/>
      <c r="F37" s="36">
        <v>0.1</v>
      </c>
      <c r="G37" s="37">
        <v>1.32</v>
      </c>
      <c r="H37" s="37">
        <v>0.12</v>
      </c>
      <c r="I37" s="37">
        <v>4.96</v>
      </c>
      <c r="J37" s="38">
        <v>1.2</v>
      </c>
      <c r="K37" s="22"/>
      <c r="L37" s="22"/>
      <c r="M37" s="22"/>
      <c r="N37" s="22"/>
      <c r="O37" s="22"/>
      <c r="P37" s="22"/>
    </row>
    <row r="38" spans="1:16" ht="39" customHeight="1" x14ac:dyDescent="0.2">
      <c r="A38" s="22"/>
      <c r="B38" s="35"/>
      <c r="C38" s="1145" t="s">
        <v>587</v>
      </c>
      <c r="D38" s="1146"/>
      <c r="E38" s="1147"/>
      <c r="F38" s="36">
        <v>1.39</v>
      </c>
      <c r="G38" s="37">
        <v>0.64</v>
      </c>
      <c r="H38" s="37">
        <v>0.57999999999999996</v>
      </c>
      <c r="I38" s="37">
        <v>1.34</v>
      </c>
      <c r="J38" s="38">
        <v>0.37</v>
      </c>
      <c r="K38" s="22"/>
      <c r="L38" s="22"/>
      <c r="M38" s="22"/>
      <c r="N38" s="22"/>
      <c r="O38" s="22"/>
      <c r="P38" s="22"/>
    </row>
    <row r="39" spans="1:16" ht="39" customHeight="1" x14ac:dyDescent="0.2">
      <c r="A39" s="22"/>
      <c r="B39" s="35"/>
      <c r="C39" s="1145" t="s">
        <v>588</v>
      </c>
      <c r="D39" s="1146"/>
      <c r="E39" s="1147"/>
      <c r="F39" s="36">
        <v>0.39</v>
      </c>
      <c r="G39" s="37">
        <v>0.37</v>
      </c>
      <c r="H39" s="37">
        <v>0.32</v>
      </c>
      <c r="I39" s="37">
        <v>0.27</v>
      </c>
      <c r="J39" s="38">
        <v>0.33</v>
      </c>
      <c r="K39" s="22"/>
      <c r="L39" s="22"/>
      <c r="M39" s="22"/>
      <c r="N39" s="22"/>
      <c r="O39" s="22"/>
      <c r="P39" s="22"/>
    </row>
    <row r="40" spans="1:16" ht="39" customHeight="1" x14ac:dyDescent="0.2">
      <c r="A40" s="22"/>
      <c r="B40" s="35"/>
      <c r="C40" s="1145" t="s">
        <v>589</v>
      </c>
      <c r="D40" s="1146"/>
      <c r="E40" s="1147"/>
      <c r="F40" s="36">
        <v>0.06</v>
      </c>
      <c r="G40" s="37">
        <v>0.05</v>
      </c>
      <c r="H40" s="37">
        <v>0.22</v>
      </c>
      <c r="I40" s="37">
        <v>0.01</v>
      </c>
      <c r="J40" s="38">
        <v>0.25</v>
      </c>
      <c r="K40" s="22"/>
      <c r="L40" s="22"/>
      <c r="M40" s="22"/>
      <c r="N40" s="22"/>
      <c r="O40" s="22"/>
      <c r="P40" s="22"/>
    </row>
    <row r="41" spans="1:16" ht="39" customHeight="1" x14ac:dyDescent="0.2">
      <c r="A41" s="22"/>
      <c r="B41" s="35"/>
      <c r="C41" s="1145" t="s">
        <v>590</v>
      </c>
      <c r="D41" s="1146"/>
      <c r="E41" s="1147"/>
      <c r="F41" s="36">
        <v>0.04</v>
      </c>
      <c r="G41" s="37">
        <v>0.08</v>
      </c>
      <c r="H41" s="37">
        <v>0</v>
      </c>
      <c r="I41" s="37">
        <v>0.03</v>
      </c>
      <c r="J41" s="38">
        <v>0.02</v>
      </c>
      <c r="K41" s="22"/>
      <c r="L41" s="22"/>
      <c r="M41" s="22"/>
      <c r="N41" s="22"/>
      <c r="O41" s="22"/>
      <c r="P41" s="22"/>
    </row>
    <row r="42" spans="1:16" ht="39" customHeight="1" x14ac:dyDescent="0.2">
      <c r="A42" s="22"/>
      <c r="B42" s="39"/>
      <c r="C42" s="1145" t="s">
        <v>591</v>
      </c>
      <c r="D42" s="1146"/>
      <c r="E42" s="1147"/>
      <c r="F42" s="36" t="s">
        <v>534</v>
      </c>
      <c r="G42" s="37" t="s">
        <v>534</v>
      </c>
      <c r="H42" s="37" t="s">
        <v>534</v>
      </c>
      <c r="I42" s="37" t="s">
        <v>534</v>
      </c>
      <c r="J42" s="38" t="s">
        <v>534</v>
      </c>
      <c r="K42" s="22"/>
      <c r="L42" s="22"/>
      <c r="M42" s="22"/>
      <c r="N42" s="22"/>
      <c r="O42" s="22"/>
      <c r="P42" s="22"/>
    </row>
    <row r="43" spans="1:16" ht="39" customHeight="1" thickBot="1" x14ac:dyDescent="0.25">
      <c r="A43" s="22"/>
      <c r="B43" s="40"/>
      <c r="C43" s="1148" t="s">
        <v>592</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xcffGNU6K1MJiX90wsT6bFXHw/4D3zpQGb4YUUbIkri07loYhywbLpM81JQ365kCpx8jqw0zy04/+DXRExI4w==" saltValue="atqf2T/SpvdBfyZI3Up5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130" zoomScaleNormal="13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1926</v>
      </c>
      <c r="L45" s="60">
        <v>1826</v>
      </c>
      <c r="M45" s="60">
        <v>1760</v>
      </c>
      <c r="N45" s="60">
        <v>1755</v>
      </c>
      <c r="O45" s="61">
        <v>1847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2">
      <c r="A48" s="48"/>
      <c r="B48" s="1178"/>
      <c r="C48" s="1179"/>
      <c r="D48" s="62"/>
      <c r="E48" s="1155" t="s">
        <v>15</v>
      </c>
      <c r="F48" s="1155"/>
      <c r="G48" s="1155"/>
      <c r="H48" s="1155"/>
      <c r="I48" s="1155"/>
      <c r="J48" s="1156"/>
      <c r="K48" s="63">
        <v>370</v>
      </c>
      <c r="L48" s="64">
        <v>349</v>
      </c>
      <c r="M48" s="64">
        <v>316</v>
      </c>
      <c r="N48" s="64">
        <v>307</v>
      </c>
      <c r="O48" s="65">
        <v>288</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534</v>
      </c>
      <c r="L49" s="64" t="s">
        <v>534</v>
      </c>
      <c r="M49" s="64" t="s">
        <v>534</v>
      </c>
      <c r="N49" s="64" t="s">
        <v>534</v>
      </c>
      <c r="O49" s="65" t="s">
        <v>534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534</v>
      </c>
      <c r="L50" s="64" t="s">
        <v>534</v>
      </c>
      <c r="M50" s="64" t="s">
        <v>534</v>
      </c>
      <c r="N50" s="64" t="s">
        <v>534</v>
      </c>
      <c r="O50" s="65" t="s">
        <v>534</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1307</v>
      </c>
      <c r="L52" s="64">
        <v>1221</v>
      </c>
      <c r="M52" s="64">
        <v>1153</v>
      </c>
      <c r="N52" s="64">
        <v>1222</v>
      </c>
      <c r="O52" s="65">
        <v>1183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989</v>
      </c>
      <c r="L53" s="69">
        <v>954</v>
      </c>
      <c r="M53" s="69">
        <v>923</v>
      </c>
      <c r="N53" s="69">
        <v>840</v>
      </c>
      <c r="O53" s="70">
        <v>952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5">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F/WS3CfGX9Rutxs64gfzrvBVtnkSrDIUpGPFMSMFiLB3dVvHdaFLFp2igy3hrV5Q4JFJkHn+Um13A2irzis2g==" saltValue="r9zhX5jeW8iT7q5wkaIp3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575</v>
      </c>
      <c r="J40" s="103" t="s">
        <v>576</v>
      </c>
      <c r="K40" s="103" t="s">
        <v>577</v>
      </c>
      <c r="L40" s="103" t="s">
        <v>578</v>
      </c>
      <c r="M40" s="104" t="s">
        <v>579</v>
      </c>
    </row>
    <row r="41" spans="2:13" ht="27.75" customHeight="1" x14ac:dyDescent="0.2">
      <c r="B41" s="1196" t="s">
        <v>32</v>
      </c>
      <c r="C41" s="1197"/>
      <c r="D41" s="105"/>
      <c r="E41" s="1198" t="s">
        <v>33</v>
      </c>
      <c r="F41" s="1198"/>
      <c r="G41" s="1198"/>
      <c r="H41" s="1199"/>
      <c r="I41" s="355">
        <v>21391</v>
      </c>
      <c r="J41" s="356">
        <v>21373</v>
      </c>
      <c r="K41" s="356">
        <v>23219</v>
      </c>
      <c r="L41" s="356">
        <v>23171</v>
      </c>
      <c r="M41" s="357">
        <v>22826</v>
      </c>
    </row>
    <row r="42" spans="2:13" ht="27.75" customHeight="1" x14ac:dyDescent="0.2">
      <c r="B42" s="1186"/>
      <c r="C42" s="1187"/>
      <c r="D42" s="106"/>
      <c r="E42" s="1190" t="s">
        <v>34</v>
      </c>
      <c r="F42" s="1190"/>
      <c r="G42" s="1190"/>
      <c r="H42" s="1191"/>
      <c r="I42" s="358">
        <v>386</v>
      </c>
      <c r="J42" s="359">
        <v>386</v>
      </c>
      <c r="K42" s="359">
        <v>386</v>
      </c>
      <c r="L42" s="359">
        <v>384</v>
      </c>
      <c r="M42" s="360">
        <v>384</v>
      </c>
    </row>
    <row r="43" spans="2:13" ht="27.75" customHeight="1" x14ac:dyDescent="0.2">
      <c r="B43" s="1186"/>
      <c r="C43" s="1187"/>
      <c r="D43" s="106"/>
      <c r="E43" s="1190" t="s">
        <v>35</v>
      </c>
      <c r="F43" s="1190"/>
      <c r="G43" s="1190"/>
      <c r="H43" s="1191"/>
      <c r="I43" s="358">
        <v>3534</v>
      </c>
      <c r="J43" s="359">
        <v>3292</v>
      </c>
      <c r="K43" s="359">
        <v>3011</v>
      </c>
      <c r="L43" s="359">
        <v>3039</v>
      </c>
      <c r="M43" s="360">
        <v>2906</v>
      </c>
    </row>
    <row r="44" spans="2:13" ht="27.75" customHeight="1" x14ac:dyDescent="0.2">
      <c r="B44" s="1186"/>
      <c r="C44" s="1187"/>
      <c r="D44" s="106"/>
      <c r="E44" s="1190" t="s">
        <v>36</v>
      </c>
      <c r="F44" s="1190"/>
      <c r="G44" s="1190"/>
      <c r="H44" s="1191"/>
      <c r="I44" s="358" t="s">
        <v>534</v>
      </c>
      <c r="J44" s="359" t="s">
        <v>534</v>
      </c>
      <c r="K44" s="359" t="s">
        <v>534</v>
      </c>
      <c r="L44" s="359" t="s">
        <v>534</v>
      </c>
      <c r="M44" s="360" t="s">
        <v>534</v>
      </c>
    </row>
    <row r="45" spans="2:13" ht="27.75" customHeight="1" x14ac:dyDescent="0.2">
      <c r="B45" s="1186"/>
      <c r="C45" s="1187"/>
      <c r="D45" s="106"/>
      <c r="E45" s="1190" t="s">
        <v>37</v>
      </c>
      <c r="F45" s="1190"/>
      <c r="G45" s="1190"/>
      <c r="H45" s="1191"/>
      <c r="I45" s="358">
        <v>1591</v>
      </c>
      <c r="J45" s="359">
        <v>1593</v>
      </c>
      <c r="K45" s="359">
        <v>1562</v>
      </c>
      <c r="L45" s="359">
        <v>1526</v>
      </c>
      <c r="M45" s="360">
        <v>1546</v>
      </c>
    </row>
    <row r="46" spans="2:13" ht="27.75" customHeight="1" x14ac:dyDescent="0.2">
      <c r="B46" s="1186"/>
      <c r="C46" s="1187"/>
      <c r="D46" s="107"/>
      <c r="E46" s="1190" t="s">
        <v>38</v>
      </c>
      <c r="F46" s="1190"/>
      <c r="G46" s="1190"/>
      <c r="H46" s="1191"/>
      <c r="I46" s="358">
        <v>2452</v>
      </c>
      <c r="J46" s="359">
        <v>2451</v>
      </c>
      <c r="K46" s="359">
        <v>2347</v>
      </c>
      <c r="L46" s="359">
        <v>2303</v>
      </c>
      <c r="M46" s="360">
        <v>2299</v>
      </c>
    </row>
    <row r="47" spans="2:13" ht="27.75" customHeight="1" x14ac:dyDescent="0.2">
      <c r="B47" s="1186"/>
      <c r="C47" s="1187"/>
      <c r="D47" s="108"/>
      <c r="E47" s="1200" t="s">
        <v>39</v>
      </c>
      <c r="F47" s="1201"/>
      <c r="G47" s="1201"/>
      <c r="H47" s="1202"/>
      <c r="I47" s="358" t="s">
        <v>534</v>
      </c>
      <c r="J47" s="359" t="s">
        <v>534</v>
      </c>
      <c r="K47" s="359" t="s">
        <v>534</v>
      </c>
      <c r="L47" s="359" t="s">
        <v>534</v>
      </c>
      <c r="M47" s="360" t="s">
        <v>534</v>
      </c>
    </row>
    <row r="48" spans="2:13" ht="27.75" customHeight="1" x14ac:dyDescent="0.2">
      <c r="B48" s="1186"/>
      <c r="C48" s="1187"/>
      <c r="D48" s="106"/>
      <c r="E48" s="1190" t="s">
        <v>40</v>
      </c>
      <c r="F48" s="1190"/>
      <c r="G48" s="1190"/>
      <c r="H48" s="1191"/>
      <c r="I48" s="358" t="s">
        <v>534</v>
      </c>
      <c r="J48" s="359" t="s">
        <v>534</v>
      </c>
      <c r="K48" s="359" t="s">
        <v>534</v>
      </c>
      <c r="L48" s="359" t="s">
        <v>534</v>
      </c>
      <c r="M48" s="360" t="s">
        <v>534</v>
      </c>
    </row>
    <row r="49" spans="2:13" ht="27.75" customHeight="1" x14ac:dyDescent="0.2">
      <c r="B49" s="1188"/>
      <c r="C49" s="1189"/>
      <c r="D49" s="106"/>
      <c r="E49" s="1190" t="s">
        <v>41</v>
      </c>
      <c r="F49" s="1190"/>
      <c r="G49" s="1190"/>
      <c r="H49" s="1191"/>
      <c r="I49" s="358" t="s">
        <v>534</v>
      </c>
      <c r="J49" s="359" t="s">
        <v>534</v>
      </c>
      <c r="K49" s="359" t="s">
        <v>534</v>
      </c>
      <c r="L49" s="359" t="s">
        <v>534</v>
      </c>
      <c r="M49" s="360" t="s">
        <v>534</v>
      </c>
    </row>
    <row r="50" spans="2:13" ht="27.75" customHeight="1" x14ac:dyDescent="0.2">
      <c r="B50" s="1184" t="s">
        <v>42</v>
      </c>
      <c r="C50" s="1185"/>
      <c r="D50" s="109"/>
      <c r="E50" s="1190" t="s">
        <v>43</v>
      </c>
      <c r="F50" s="1190"/>
      <c r="G50" s="1190"/>
      <c r="H50" s="1191"/>
      <c r="I50" s="358">
        <v>3845</v>
      </c>
      <c r="J50" s="359">
        <v>3989</v>
      </c>
      <c r="K50" s="359">
        <v>4115</v>
      </c>
      <c r="L50" s="359">
        <v>4653</v>
      </c>
      <c r="M50" s="360">
        <v>5711</v>
      </c>
    </row>
    <row r="51" spans="2:13" ht="27.75" customHeight="1" x14ac:dyDescent="0.2">
      <c r="B51" s="1186"/>
      <c r="C51" s="1187"/>
      <c r="D51" s="106"/>
      <c r="E51" s="1190" t="s">
        <v>44</v>
      </c>
      <c r="F51" s="1190"/>
      <c r="G51" s="1190"/>
      <c r="H51" s="1191"/>
      <c r="I51" s="358">
        <v>1651</v>
      </c>
      <c r="J51" s="359">
        <v>1593</v>
      </c>
      <c r="K51" s="359">
        <v>1259</v>
      </c>
      <c r="L51" s="359">
        <v>1232</v>
      </c>
      <c r="M51" s="360">
        <v>1221</v>
      </c>
    </row>
    <row r="52" spans="2:13" ht="27.75" customHeight="1" x14ac:dyDescent="0.2">
      <c r="B52" s="1188"/>
      <c r="C52" s="1189"/>
      <c r="D52" s="106"/>
      <c r="E52" s="1190" t="s">
        <v>45</v>
      </c>
      <c r="F52" s="1190"/>
      <c r="G52" s="1190"/>
      <c r="H52" s="1191"/>
      <c r="I52" s="358">
        <v>13194</v>
      </c>
      <c r="J52" s="359">
        <v>13610</v>
      </c>
      <c r="K52" s="359">
        <v>14912</v>
      </c>
      <c r="L52" s="359">
        <v>15068</v>
      </c>
      <c r="M52" s="360">
        <v>14876</v>
      </c>
    </row>
    <row r="53" spans="2:13" ht="27.75" customHeight="1" thickBot="1" x14ac:dyDescent="0.25">
      <c r="B53" s="1192" t="s">
        <v>46</v>
      </c>
      <c r="C53" s="1193"/>
      <c r="D53" s="110"/>
      <c r="E53" s="1194" t="s">
        <v>47</v>
      </c>
      <c r="F53" s="1194"/>
      <c r="G53" s="1194"/>
      <c r="H53" s="1195"/>
      <c r="I53" s="361">
        <v>10665</v>
      </c>
      <c r="J53" s="362">
        <v>9902</v>
      </c>
      <c r="K53" s="362">
        <v>10239</v>
      </c>
      <c r="L53" s="362">
        <v>9470</v>
      </c>
      <c r="M53" s="363">
        <v>8153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4233SHu3qOQtDXCpynawepFWknIVmBnO58U2pSp6o+goT+jKnI69/f3vMtq2WGrehX1tEYmkXnrfiTacK7IBw==" saltValue="eNqvWcrzQlfG9FpoXJz5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577</v>
      </c>
      <c r="G54" s="119" t="s">
        <v>578</v>
      </c>
      <c r="H54" s="120" t="s">
        <v>579</v>
      </c>
    </row>
    <row r="55" spans="2:8" ht="52.5" customHeight="1" x14ac:dyDescent="0.2">
      <c r="B55" s="121"/>
      <c r="C55" s="1211" t="s">
        <v>50</v>
      </c>
      <c r="D55" s="1211"/>
      <c r="E55" s="1212"/>
      <c r="F55" s="122">
        <v>872</v>
      </c>
      <c r="G55" s="122">
        <v>880</v>
      </c>
      <c r="H55" s="123">
        <v>1082</v>
      </c>
    </row>
    <row r="56" spans="2:8" ht="52.5" customHeight="1" x14ac:dyDescent="0.2">
      <c r="B56" s="124"/>
      <c r="C56" s="1213" t="s">
        <v>51</v>
      </c>
      <c r="D56" s="1213"/>
      <c r="E56" s="1214"/>
      <c r="F56" s="125">
        <v>659</v>
      </c>
      <c r="G56" s="125">
        <v>659</v>
      </c>
      <c r="H56" s="126">
        <v>660</v>
      </c>
    </row>
    <row r="57" spans="2:8" ht="53.25" customHeight="1" x14ac:dyDescent="0.2">
      <c r="B57" s="124"/>
      <c r="C57" s="1215" t="s">
        <v>52</v>
      </c>
      <c r="D57" s="1215"/>
      <c r="E57" s="1216"/>
      <c r="F57" s="127">
        <v>3199</v>
      </c>
      <c r="G57" s="127">
        <v>3425</v>
      </c>
      <c r="H57" s="128">
        <v>4327</v>
      </c>
    </row>
    <row r="58" spans="2:8" ht="45.75" customHeight="1" x14ac:dyDescent="0.2">
      <c r="B58" s="129"/>
      <c r="C58" s="1203" t="s">
        <v>612</v>
      </c>
      <c r="D58" s="1204"/>
      <c r="E58" s="1205"/>
      <c r="F58" s="130">
        <v>1131</v>
      </c>
      <c r="G58" s="130">
        <v>1744</v>
      </c>
      <c r="H58" s="131">
        <v>2604</v>
      </c>
    </row>
    <row r="59" spans="2:8" ht="45.75" customHeight="1" x14ac:dyDescent="0.2">
      <c r="B59" s="129"/>
      <c r="C59" s="1203" t="s">
        <v>614</v>
      </c>
      <c r="D59" s="1204"/>
      <c r="E59" s="1205"/>
      <c r="F59" s="130">
        <v>703</v>
      </c>
      <c r="G59" s="130">
        <v>387</v>
      </c>
      <c r="H59" s="131">
        <v>441</v>
      </c>
    </row>
    <row r="60" spans="2:8" ht="45.75" customHeight="1" x14ac:dyDescent="0.2">
      <c r="B60" s="129"/>
      <c r="C60" s="1203" t="s">
        <v>613</v>
      </c>
      <c r="D60" s="1204"/>
      <c r="E60" s="1205"/>
      <c r="F60" s="130">
        <v>567</v>
      </c>
      <c r="G60" s="130">
        <v>510</v>
      </c>
      <c r="H60" s="131">
        <v>418</v>
      </c>
    </row>
    <row r="61" spans="2:8" ht="45.75" customHeight="1" x14ac:dyDescent="0.2">
      <c r="B61" s="129"/>
      <c r="C61" s="1203" t="s">
        <v>615</v>
      </c>
      <c r="D61" s="1204"/>
      <c r="E61" s="1205"/>
      <c r="F61" s="130">
        <v>131</v>
      </c>
      <c r="G61" s="130">
        <v>116</v>
      </c>
      <c r="H61" s="131">
        <v>227</v>
      </c>
    </row>
    <row r="62" spans="2:8" ht="45.75" customHeight="1" thickBot="1" x14ac:dyDescent="0.25">
      <c r="B62" s="132"/>
      <c r="C62" s="1206" t="s">
        <v>616</v>
      </c>
      <c r="D62" s="1207"/>
      <c r="E62" s="1208"/>
      <c r="F62" s="133">
        <v>254</v>
      </c>
      <c r="G62" s="133">
        <v>233</v>
      </c>
      <c r="H62" s="134">
        <v>214</v>
      </c>
    </row>
    <row r="63" spans="2:8" ht="52.5" customHeight="1" thickBot="1" x14ac:dyDescent="0.25">
      <c r="B63" s="135"/>
      <c r="C63" s="1209" t="s">
        <v>53</v>
      </c>
      <c r="D63" s="1209"/>
      <c r="E63" s="1210"/>
      <c r="F63" s="136">
        <v>4731</v>
      </c>
      <c r="G63" s="136">
        <v>4964</v>
      </c>
      <c r="H63" s="137">
        <v>6069</v>
      </c>
    </row>
    <row r="64" spans="2:8" ht="13.2" x14ac:dyDescent="0.2"/>
  </sheetData>
  <sheetProtection algorithmName="SHA-512" hashValue="sF2UJ53cZ0Iy3a1fpS6Zl16br8ccc3I9IDMi20P1lVxtk3Yd+ZoHWp6bHV++iq2I3fW+dF8C8RdUt03fx1sTSQ==" saltValue="GgCGR+HA0OfvqeYM4Moh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572</v>
      </c>
      <c r="G2" s="151"/>
      <c r="H2" s="152"/>
    </row>
    <row r="3" spans="1:8" x14ac:dyDescent="0.2">
      <c r="A3" s="148" t="s">
        <v>565</v>
      </c>
      <c r="B3" s="153"/>
      <c r="C3" s="154"/>
      <c r="D3" s="155">
        <v>94041</v>
      </c>
      <c r="E3" s="156"/>
      <c r="F3" s="157">
        <v>69729</v>
      </c>
      <c r="G3" s="158"/>
      <c r="H3" s="159"/>
    </row>
    <row r="4" spans="1:8" x14ac:dyDescent="0.2">
      <c r="A4" s="160"/>
      <c r="B4" s="161"/>
      <c r="C4" s="162"/>
      <c r="D4" s="163">
        <v>89061</v>
      </c>
      <c r="E4" s="164"/>
      <c r="F4" s="165">
        <v>38908</v>
      </c>
      <c r="G4" s="166"/>
      <c r="H4" s="167"/>
    </row>
    <row r="5" spans="1:8" x14ac:dyDescent="0.2">
      <c r="A5" s="148" t="s">
        <v>567</v>
      </c>
      <c r="B5" s="153"/>
      <c r="C5" s="154"/>
      <c r="D5" s="155">
        <v>77754</v>
      </c>
      <c r="E5" s="156"/>
      <c r="F5" s="157">
        <v>74581</v>
      </c>
      <c r="G5" s="158"/>
      <c r="H5" s="159"/>
    </row>
    <row r="6" spans="1:8" x14ac:dyDescent="0.2">
      <c r="A6" s="160"/>
      <c r="B6" s="161"/>
      <c r="C6" s="162"/>
      <c r="D6" s="163">
        <v>64286</v>
      </c>
      <c r="E6" s="164"/>
      <c r="F6" s="165">
        <v>41563</v>
      </c>
      <c r="G6" s="166"/>
      <c r="H6" s="167"/>
    </row>
    <row r="7" spans="1:8" x14ac:dyDescent="0.2">
      <c r="A7" s="148" t="s">
        <v>568</v>
      </c>
      <c r="B7" s="153"/>
      <c r="C7" s="154"/>
      <c r="D7" s="155">
        <v>184916</v>
      </c>
      <c r="E7" s="156"/>
      <c r="F7" s="157">
        <v>76347</v>
      </c>
      <c r="G7" s="158"/>
      <c r="H7" s="159"/>
    </row>
    <row r="8" spans="1:8" x14ac:dyDescent="0.2">
      <c r="A8" s="160"/>
      <c r="B8" s="161"/>
      <c r="C8" s="162"/>
      <c r="D8" s="163">
        <v>123695</v>
      </c>
      <c r="E8" s="164"/>
      <c r="F8" s="165">
        <v>41762</v>
      </c>
      <c r="G8" s="166"/>
      <c r="H8" s="167"/>
    </row>
    <row r="9" spans="1:8" x14ac:dyDescent="0.2">
      <c r="A9" s="148" t="s">
        <v>569</v>
      </c>
      <c r="B9" s="153"/>
      <c r="C9" s="154"/>
      <c r="D9" s="155">
        <v>115955</v>
      </c>
      <c r="E9" s="156"/>
      <c r="F9" s="157">
        <v>69604</v>
      </c>
      <c r="G9" s="158"/>
      <c r="H9" s="159"/>
    </row>
    <row r="10" spans="1:8" x14ac:dyDescent="0.2">
      <c r="A10" s="160"/>
      <c r="B10" s="161"/>
      <c r="C10" s="162"/>
      <c r="D10" s="163">
        <v>66746</v>
      </c>
      <c r="E10" s="164"/>
      <c r="F10" s="165">
        <v>36247</v>
      </c>
      <c r="G10" s="166"/>
      <c r="H10" s="167"/>
    </row>
    <row r="11" spans="1:8" x14ac:dyDescent="0.2">
      <c r="A11" s="148" t="s">
        <v>570</v>
      </c>
      <c r="B11" s="153"/>
      <c r="C11" s="154"/>
      <c r="D11" s="155">
        <v>113397</v>
      </c>
      <c r="E11" s="156"/>
      <c r="F11" s="157">
        <v>68410</v>
      </c>
      <c r="G11" s="158"/>
      <c r="H11" s="159"/>
    </row>
    <row r="12" spans="1:8" x14ac:dyDescent="0.2">
      <c r="A12" s="160"/>
      <c r="B12" s="161"/>
      <c r="C12" s="168"/>
      <c r="D12" s="163">
        <v>34380</v>
      </c>
      <c r="E12" s="164"/>
      <c r="F12" s="165">
        <v>35086</v>
      </c>
      <c r="G12" s="166"/>
      <c r="H12" s="167"/>
    </row>
    <row r="13" spans="1:8" x14ac:dyDescent="0.2">
      <c r="A13" s="148"/>
      <c r="B13" s="153"/>
      <c r="C13" s="169"/>
      <c r="D13" s="170">
        <v>117213</v>
      </c>
      <c r="E13" s="171"/>
      <c r="F13" s="172">
        <v>71734</v>
      </c>
      <c r="G13" s="173"/>
      <c r="H13" s="159"/>
    </row>
    <row r="14" spans="1:8" x14ac:dyDescent="0.2">
      <c r="A14" s="160"/>
      <c r="B14" s="161"/>
      <c r="C14" s="162"/>
      <c r="D14" s="163">
        <v>75634</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0.5</v>
      </c>
      <c r="C19" s="174">
        <f>ROUND(VALUE(SUBSTITUTE(実質収支比率等に係る経年分析!G$48,"▲","-")),2)</f>
        <v>1.7</v>
      </c>
      <c r="D19" s="174">
        <f>ROUND(VALUE(SUBSTITUTE(実質収支比率等に係る経年分析!H$48,"▲","-")),2)</f>
        <v>0.44</v>
      </c>
      <c r="E19" s="174">
        <f>ROUND(VALUE(SUBSTITUTE(実質収支比率等に係る経年分析!I$48,"▲","-")),2)</f>
        <v>5.24</v>
      </c>
      <c r="F19" s="174">
        <f>ROUND(VALUE(SUBSTITUTE(実質収支比率等に係る経年分析!J$48,"▲","-")),2)</f>
        <v>1.54</v>
      </c>
    </row>
    <row r="20" spans="1:11" x14ac:dyDescent="0.2">
      <c r="A20" s="174" t="s">
        <v>57</v>
      </c>
      <c r="B20" s="174">
        <f>ROUND(VALUE(SUBSTITUTE(実質収支比率等に係る経年分析!F$47,"▲","-")),2)</f>
        <v>10.46</v>
      </c>
      <c r="C20" s="174">
        <f>ROUND(VALUE(SUBSTITUTE(実質収支比率等に係る経年分析!G$47,"▲","-")),2)</f>
        <v>10.65</v>
      </c>
      <c r="D20" s="174">
        <f>ROUND(VALUE(SUBSTITUTE(実質収支比率等に係る経年分析!H$47,"▲","-")),2)</f>
        <v>11.43</v>
      </c>
      <c r="E20" s="174">
        <f>ROUND(VALUE(SUBSTITUTE(実質収支比率等に係る経年分析!I$47,"▲","-")),2)</f>
        <v>10.98</v>
      </c>
      <c r="F20" s="174">
        <f>ROUND(VALUE(SUBSTITUTE(実質収支比率等に係る経年分析!J$47,"▲","-")),2)</f>
        <v>14.05</v>
      </c>
    </row>
    <row r="21" spans="1:11" x14ac:dyDescent="0.2">
      <c r="A21" s="174" t="s">
        <v>58</v>
      </c>
      <c r="B21" s="174">
        <f>IF(ISNUMBER(VALUE(SUBSTITUTE(実質収支比率等に係る経年分析!F$49,"▲","-"))),ROUND(VALUE(SUBSTITUTE(実質収支比率等に係る経年分析!F$49,"▲","-")),2),NA())</f>
        <v>-2.0699999999999998</v>
      </c>
      <c r="C21" s="174">
        <f>IF(ISNUMBER(VALUE(SUBSTITUTE(実質収支比率等に係る経年分析!G$49,"▲","-"))),ROUND(VALUE(SUBSTITUTE(実質収支比率等に係る経年分析!G$49,"▲","-")),2),NA())</f>
        <v>1.23</v>
      </c>
      <c r="D21" s="174">
        <f>IF(ISNUMBER(VALUE(SUBSTITUTE(実質収支比率等に係る経年分析!H$49,"▲","-"))),ROUND(VALUE(SUBSTITUTE(実質収支比率等に係る経年分析!H$49,"▲","-")),2),NA())</f>
        <v>-1.17</v>
      </c>
      <c r="E21" s="174">
        <f>IF(ISNUMBER(VALUE(SUBSTITUTE(実質収支比率等に係る経年分析!I$49,"▲","-"))),ROUND(VALUE(SUBSTITUTE(実質収支比率等に係る経年分析!I$49,"▲","-")),2),NA())</f>
        <v>4.84</v>
      </c>
      <c r="F21" s="174">
        <f>IF(ISNUMBER(VALUE(SUBSTITUTE(実質収支比率等に係る経年分析!J$49,"▲","-"))),ROUND(VALUE(SUBSTITUTE(実質収支比率等に係る経年分析!J$49,"▲","-")),2),NA())</f>
        <v>-3.87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2">
      <c r="A31" s="175" t="str">
        <f>IF(連結実質赤字比率に係る赤字・黒字の構成分析!C$39="",NA(),連結実質赤字比率に係る赤字・黒字の構成分析!C$39)</f>
        <v>港湾施設管理受託特別会計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0.57999999999999996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v>
      </c>
    </row>
    <row r="34" spans="1:16" x14ac:dyDescent="0.2">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11.79</v>
      </c>
    </row>
    <row r="36" spans="1:16" x14ac:dyDescent="0.2">
      <c r="A36" s="175" t="str">
        <f>IF(連結実質赤字比率に係る赤字・黒字の構成分析!C$34="",NA(),連結実質赤字比率に係る赤字・黒字の構成分析!C$34)</f>
        <v>公共下水道事業会計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8.4600000000000009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1307</v>
      </c>
      <c r="E42" s="176"/>
      <c r="F42" s="176"/>
      <c r="G42" s="176">
        <f>'実質公債費比率（分子）の構造'!L$52</f>
        <v>1221</v>
      </c>
      <c r="H42" s="176"/>
      <c r="I42" s="176"/>
      <c r="J42" s="176">
        <f>'実質公債費比率（分子）の構造'!M$52</f>
        <v>1153</v>
      </c>
      <c r="K42" s="176"/>
      <c r="L42" s="176"/>
      <c r="M42" s="176">
        <f>'実質公債費比率（分子）の構造'!N$52</f>
        <v>1222</v>
      </c>
      <c r="N42" s="176"/>
      <c r="O42" s="176"/>
      <c r="P42" s="176">
        <f>'実質公債費比率（分子）の構造'!O$52</f>
        <v>1183</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370</v>
      </c>
      <c r="C46" s="176"/>
      <c r="D46" s="176"/>
      <c r="E46" s="176">
        <f>'実質公債費比率（分子）の構造'!L$48</f>
        <v>349</v>
      </c>
      <c r="F46" s="176"/>
      <c r="G46" s="176"/>
      <c r="H46" s="176">
        <f>'実質公債費比率（分子）の構造'!M$48</f>
        <v>316</v>
      </c>
      <c r="I46" s="176"/>
      <c r="J46" s="176"/>
      <c r="K46" s="176">
        <f>'実質公債費比率（分子）の構造'!N$48</f>
        <v>307</v>
      </c>
      <c r="L46" s="176"/>
      <c r="M46" s="176"/>
      <c r="N46" s="176">
        <f>'実質公債費比率（分子）の構造'!O$48</f>
        <v>288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1926</v>
      </c>
      <c r="C49" s="176"/>
      <c r="D49" s="176"/>
      <c r="E49" s="176">
        <f>'実質公債費比率（分子）の構造'!L$45</f>
        <v>1826</v>
      </c>
      <c r="F49" s="176"/>
      <c r="G49" s="176"/>
      <c r="H49" s="176">
        <f>'実質公債費比率（分子）の構造'!M$45</f>
        <v>1760</v>
      </c>
      <c r="I49" s="176"/>
      <c r="J49" s="176"/>
      <c r="K49" s="176">
        <f>'実質公債費比率（分子）の構造'!N$45</f>
        <v>1755</v>
      </c>
      <c r="L49" s="176"/>
      <c r="M49" s="176"/>
      <c r="N49" s="176">
        <f>'実質公債費比率（分子）の構造'!O$45</f>
        <v>1847</v>
      </c>
      <c r="O49" s="176"/>
      <c r="P49" s="176"/>
    </row>
    <row r="50" spans="1:16" x14ac:dyDescent="0.2">
      <c r="A50" s="176" t="s">
        <v>73</v>
      </c>
      <c r="B50" s="176" t="e">
        <f>NA()</f>
        <v>#N/A</v>
      </c>
      <c r="C50" s="176">
        <f>IF(ISNUMBER('実質公債費比率（分子）の構造'!K$53),'実質公債費比率（分子）の構造'!K$53,NA())</f>
        <v>989</v>
      </c>
      <c r="D50" s="176" t="e">
        <f>NA()</f>
        <v>#N/A</v>
      </c>
      <c r="E50" s="176" t="e">
        <f>NA()</f>
        <v>#N/A</v>
      </c>
      <c r="F50" s="176">
        <f>IF(ISNUMBER('実質公債費比率（分子）の構造'!L$53),'実質公債費比率（分子）の構造'!L$53,NA())</f>
        <v>954</v>
      </c>
      <c r="G50" s="176" t="e">
        <f>NA()</f>
        <v>#N/A</v>
      </c>
      <c r="H50" s="176" t="e">
        <f>NA()</f>
        <v>#N/A</v>
      </c>
      <c r="I50" s="176">
        <f>IF(ISNUMBER('実質公債費比率（分子）の構造'!M$53),'実質公債費比率（分子）の構造'!M$53,NA())</f>
        <v>923</v>
      </c>
      <c r="J50" s="176" t="e">
        <f>NA()</f>
        <v>#N/A</v>
      </c>
      <c r="K50" s="176" t="e">
        <f>NA()</f>
        <v>#N/A</v>
      </c>
      <c r="L50" s="176">
        <f>IF(ISNUMBER('実質公債費比率（分子）の構造'!N$53),'実質公債費比率（分子）の構造'!N$53,NA())</f>
        <v>840</v>
      </c>
      <c r="M50" s="176" t="e">
        <f>NA()</f>
        <v>#N/A</v>
      </c>
      <c r="N50" s="176" t="e">
        <f>NA()</f>
        <v>#N/A</v>
      </c>
      <c r="O50" s="176">
        <f>IF(ISNUMBER('実質公債費比率（分子）の構造'!O$53),'実質公債費比率（分子）の構造'!O$53,NA())</f>
        <v>952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13194</v>
      </c>
      <c r="E56" s="175"/>
      <c r="F56" s="175"/>
      <c r="G56" s="175">
        <f>'将来負担比率（分子）の構造'!J$52</f>
        <v>13610</v>
      </c>
      <c r="H56" s="175"/>
      <c r="I56" s="175"/>
      <c r="J56" s="175">
        <f>'将来負担比率（分子）の構造'!K$52</f>
        <v>14912</v>
      </c>
      <c r="K56" s="175"/>
      <c r="L56" s="175"/>
      <c r="M56" s="175">
        <f>'将来負担比率（分子）の構造'!L$52</f>
        <v>15068</v>
      </c>
      <c r="N56" s="175"/>
      <c r="O56" s="175"/>
      <c r="P56" s="175">
        <f>'将来負担比率（分子）の構造'!M$52</f>
        <v>14876</v>
      </c>
    </row>
    <row r="57" spans="1:16" x14ac:dyDescent="0.2">
      <c r="A57" s="175" t="s">
        <v>44</v>
      </c>
      <c r="B57" s="175"/>
      <c r="C57" s="175"/>
      <c r="D57" s="175">
        <f>'将来負担比率（分子）の構造'!I$51</f>
        <v>1651</v>
      </c>
      <c r="E57" s="175"/>
      <c r="F57" s="175"/>
      <c r="G57" s="175">
        <f>'将来負担比率（分子）の構造'!J$51</f>
        <v>1593</v>
      </c>
      <c r="H57" s="175"/>
      <c r="I57" s="175"/>
      <c r="J57" s="175">
        <f>'将来負担比率（分子）の構造'!K$51</f>
        <v>1259</v>
      </c>
      <c r="K57" s="175"/>
      <c r="L57" s="175"/>
      <c r="M57" s="175">
        <f>'将来負担比率（分子）の構造'!L$51</f>
        <v>1232</v>
      </c>
      <c r="N57" s="175"/>
      <c r="O57" s="175"/>
      <c r="P57" s="175">
        <f>'将来負担比率（分子）の構造'!M$51</f>
        <v>1221</v>
      </c>
    </row>
    <row r="58" spans="1:16" x14ac:dyDescent="0.2">
      <c r="A58" s="175" t="s">
        <v>43</v>
      </c>
      <c r="B58" s="175"/>
      <c r="C58" s="175"/>
      <c r="D58" s="175">
        <f>'将来負担比率（分子）の構造'!I$50</f>
        <v>3845</v>
      </c>
      <c r="E58" s="175"/>
      <c r="F58" s="175"/>
      <c r="G58" s="175">
        <f>'将来負担比率（分子）の構造'!J$50</f>
        <v>3989</v>
      </c>
      <c r="H58" s="175"/>
      <c r="I58" s="175"/>
      <c r="J58" s="175">
        <f>'将来負担比率（分子）の構造'!K$50</f>
        <v>4115</v>
      </c>
      <c r="K58" s="175"/>
      <c r="L58" s="175"/>
      <c r="M58" s="175">
        <f>'将来負担比率（分子）の構造'!L$50</f>
        <v>4653</v>
      </c>
      <c r="N58" s="175"/>
      <c r="O58" s="175"/>
      <c r="P58" s="175">
        <f>'将来負担比率（分子）の構造'!M$50</f>
        <v>5711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2452</v>
      </c>
      <c r="C61" s="175"/>
      <c r="D61" s="175"/>
      <c r="E61" s="175">
        <f>'将来負担比率（分子）の構造'!J$46</f>
        <v>2451</v>
      </c>
      <c r="F61" s="175"/>
      <c r="G61" s="175"/>
      <c r="H61" s="175">
        <f>'将来負担比率（分子）の構造'!K$46</f>
        <v>2347</v>
      </c>
      <c r="I61" s="175"/>
      <c r="J61" s="175"/>
      <c r="K61" s="175">
        <f>'将来負担比率（分子）の構造'!L$46</f>
        <v>2303</v>
      </c>
      <c r="L61" s="175"/>
      <c r="M61" s="175"/>
      <c r="N61" s="175">
        <f>'将来負担比率（分子）の構造'!M$46</f>
        <v>2299</v>
      </c>
      <c r="O61" s="175"/>
      <c r="P61" s="175"/>
    </row>
    <row r="62" spans="1:16" x14ac:dyDescent="0.2">
      <c r="A62" s="175" t="s">
        <v>37</v>
      </c>
      <c r="B62" s="175">
        <f>'将来負担比率（分子）の構造'!I$45</f>
        <v>1591</v>
      </c>
      <c r="C62" s="175"/>
      <c r="D62" s="175"/>
      <c r="E62" s="175">
        <f>'将来負担比率（分子）の構造'!J$45</f>
        <v>1593</v>
      </c>
      <c r="F62" s="175"/>
      <c r="G62" s="175"/>
      <c r="H62" s="175">
        <f>'将来負担比率（分子）の構造'!K$45</f>
        <v>1562</v>
      </c>
      <c r="I62" s="175"/>
      <c r="J62" s="175"/>
      <c r="K62" s="175">
        <f>'将来負担比率（分子）の構造'!L$45</f>
        <v>1526</v>
      </c>
      <c r="L62" s="175"/>
      <c r="M62" s="175"/>
      <c r="N62" s="175">
        <f>'将来負担比率（分子）の構造'!M$45</f>
        <v>1546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3534</v>
      </c>
      <c r="C64" s="175"/>
      <c r="D64" s="175"/>
      <c r="E64" s="175">
        <f>'将来負担比率（分子）の構造'!J$43</f>
        <v>3292</v>
      </c>
      <c r="F64" s="175"/>
      <c r="G64" s="175"/>
      <c r="H64" s="175">
        <f>'将来負担比率（分子）の構造'!K$43</f>
        <v>3011</v>
      </c>
      <c r="I64" s="175"/>
      <c r="J64" s="175"/>
      <c r="K64" s="175">
        <f>'将来負担比率（分子）の構造'!L$43</f>
        <v>3039</v>
      </c>
      <c r="L64" s="175"/>
      <c r="M64" s="175"/>
      <c r="N64" s="175">
        <f>'将来負担比率（分子）の構造'!M$43</f>
        <v>2906</v>
      </c>
      <c r="O64" s="175"/>
      <c r="P64" s="175"/>
    </row>
    <row r="65" spans="1:16" x14ac:dyDescent="0.2">
      <c r="A65" s="175" t="s">
        <v>34</v>
      </c>
      <c r="B65" s="175">
        <f>'将来負担比率（分子）の構造'!I$42</f>
        <v>386</v>
      </c>
      <c r="C65" s="175"/>
      <c r="D65" s="175"/>
      <c r="E65" s="175">
        <f>'将来負担比率（分子）の構造'!J$42</f>
        <v>386</v>
      </c>
      <c r="F65" s="175"/>
      <c r="G65" s="175"/>
      <c r="H65" s="175">
        <f>'将来負担比率（分子）の構造'!K$42</f>
        <v>386</v>
      </c>
      <c r="I65" s="175"/>
      <c r="J65" s="175"/>
      <c r="K65" s="175">
        <f>'将来負担比率（分子）の構造'!L$42</f>
        <v>384</v>
      </c>
      <c r="L65" s="175"/>
      <c r="M65" s="175"/>
      <c r="N65" s="175">
        <f>'将来負担比率（分子）の構造'!M$42</f>
        <v>384</v>
      </c>
      <c r="O65" s="175"/>
      <c r="P65" s="175"/>
    </row>
    <row r="66" spans="1:16" x14ac:dyDescent="0.2">
      <c r="A66" s="175" t="s">
        <v>33</v>
      </c>
      <c r="B66" s="175">
        <f>'将来負担比率（分子）の構造'!I$41</f>
        <v>21391</v>
      </c>
      <c r="C66" s="175"/>
      <c r="D66" s="175"/>
      <c r="E66" s="175">
        <f>'将来負担比率（分子）の構造'!J$41</f>
        <v>21373</v>
      </c>
      <c r="F66" s="175"/>
      <c r="G66" s="175"/>
      <c r="H66" s="175">
        <f>'将来負担比率（分子）の構造'!K$41</f>
        <v>23219</v>
      </c>
      <c r="I66" s="175"/>
      <c r="J66" s="175"/>
      <c r="K66" s="175">
        <f>'将来負担比率（分子）の構造'!L$41</f>
        <v>23171</v>
      </c>
      <c r="L66" s="175"/>
      <c r="M66" s="175"/>
      <c r="N66" s="175">
        <f>'将来負担比率（分子）の構造'!M$41</f>
        <v>22826</v>
      </c>
      <c r="O66" s="175"/>
      <c r="P66" s="175"/>
    </row>
    <row r="67" spans="1:16" x14ac:dyDescent="0.2">
      <c r="A67" s="175" t="s">
        <v>77</v>
      </c>
      <c r="B67" s="175" t="e">
        <f>NA()</f>
        <v>#N/A</v>
      </c>
      <c r="C67" s="175">
        <f>IF(ISNUMBER('将来負担比率（分子）の構造'!I$53), IF('将来負担比率（分子）の構造'!I$53 &lt; 0, 0, '将来負担比率（分子）の構造'!I$53), NA())</f>
        <v>10665</v>
      </c>
      <c r="D67" s="175" t="e">
        <f>NA()</f>
        <v>#N/A</v>
      </c>
      <c r="E67" s="175" t="e">
        <f>NA()</f>
        <v>#N/A</v>
      </c>
      <c r="F67" s="175">
        <f>IF(ISNUMBER('将来負担比率（分子）の構造'!J$53), IF('将来負担比率（分子）の構造'!J$53 &lt; 0, 0, '将来負担比率（分子）の構造'!J$53), NA())</f>
        <v>9902</v>
      </c>
      <c r="G67" s="175" t="e">
        <f>NA()</f>
        <v>#N/A</v>
      </c>
      <c r="H67" s="175" t="e">
        <f>NA()</f>
        <v>#N/A</v>
      </c>
      <c r="I67" s="175">
        <f>IF(ISNUMBER('将来負担比率（分子）の構造'!K$53), IF('将来負担比率（分子）の構造'!K$53 &lt; 0, 0, '将来負担比率（分子）の構造'!K$53), NA())</f>
        <v>10239</v>
      </c>
      <c r="J67" s="175" t="e">
        <f>NA()</f>
        <v>#N/A</v>
      </c>
      <c r="K67" s="175" t="e">
        <f>NA()</f>
        <v>#N/A</v>
      </c>
      <c r="L67" s="175">
        <f>IF(ISNUMBER('将来負担比率（分子）の構造'!L$53), IF('将来負担比率（分子）の構造'!L$53 &lt; 0, 0, '将来負担比率（分子）の構造'!L$53), NA())</f>
        <v>9470</v>
      </c>
      <c r="M67" s="175" t="e">
        <f>NA()</f>
        <v>#N/A</v>
      </c>
      <c r="N67" s="175" t="e">
        <f>NA()</f>
        <v>#N/A</v>
      </c>
      <c r="O67" s="175">
        <f>IF(ISNUMBER('将来負担比率（分子）の構造'!M$53), IF('将来負担比率（分子）の構造'!M$53 &lt; 0, 0, '将来負担比率（分子）の構造'!M$53), NA())</f>
        <v>8153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872</v>
      </c>
      <c r="C72" s="179">
        <f>基金残高に係る経年分析!G55</f>
        <v>880</v>
      </c>
      <c r="D72" s="179">
        <f>基金残高に係る経年分析!H55</f>
        <v>1082</v>
      </c>
    </row>
    <row r="73" spans="1:16" x14ac:dyDescent="0.2">
      <c r="A73" s="178" t="s">
        <v>80</v>
      </c>
      <c r="B73" s="179">
        <f>基金残高に係る経年分析!F56</f>
        <v>659</v>
      </c>
      <c r="C73" s="179">
        <f>基金残高に係る経年分析!G56</f>
        <v>659</v>
      </c>
      <c r="D73" s="179">
        <f>基金残高に係る経年分析!H56</f>
        <v>660</v>
      </c>
    </row>
    <row r="74" spans="1:16" x14ac:dyDescent="0.2">
      <c r="A74" s="178" t="s">
        <v>81</v>
      </c>
      <c r="B74" s="179">
        <f>基金残高に係る経年分析!F57</f>
        <v>3199</v>
      </c>
      <c r="C74" s="179">
        <f>基金残高に係る経年分析!G57</f>
        <v>3425</v>
      </c>
      <c r="D74" s="179">
        <f>基金残高に係る経年分析!H57</f>
        <v>4327</v>
      </c>
    </row>
  </sheetData>
  <sheetProtection algorithmName="SHA-512" hashValue="AWITwXcp77lwjHC3my7IGeykeSv6/Q4t5dzeTmod8BqD8DvebpcIfUKmVoa4Hlx5h9RD+uusNAjVyeJsr9/YNA==" saltValue="Yneh0HrvSWAGhU0hdgvyE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5233513</v>
      </c>
      <c r="S5" s="677"/>
      <c r="T5" s="677"/>
      <c r="U5" s="677"/>
      <c r="V5" s="677"/>
      <c r="W5" s="677"/>
      <c r="X5" s="677"/>
      <c r="Y5" s="702"/>
      <c r="Z5" s="715">
        <v>30.1</v>
      </c>
      <c r="AA5" s="715"/>
      <c r="AB5" s="715"/>
      <c r="AC5" s="715"/>
      <c r="AD5" s="716">
        <v>5086168</v>
      </c>
      <c r="AE5" s="716"/>
      <c r="AF5" s="716"/>
      <c r="AG5" s="716"/>
      <c r="AH5" s="716"/>
      <c r="AI5" s="716"/>
      <c r="AJ5" s="716"/>
      <c r="AK5" s="716"/>
      <c r="AL5" s="703">
        <v>66.3</v>
      </c>
      <c r="AM5" s="685"/>
      <c r="AN5" s="685"/>
      <c r="AO5" s="704"/>
      <c r="AP5" s="679" t="s">
        <v>233</v>
      </c>
      <c r="AQ5" s="680"/>
      <c r="AR5" s="680"/>
      <c r="AS5" s="680"/>
      <c r="AT5" s="680"/>
      <c r="AU5" s="680"/>
      <c r="AV5" s="680"/>
      <c r="AW5" s="680"/>
      <c r="AX5" s="680"/>
      <c r="AY5" s="680"/>
      <c r="AZ5" s="680"/>
      <c r="BA5" s="680"/>
      <c r="BB5" s="680"/>
      <c r="BC5" s="680"/>
      <c r="BD5" s="680"/>
      <c r="BE5" s="680"/>
      <c r="BF5" s="681"/>
      <c r="BG5" s="621">
        <v>5086168</v>
      </c>
      <c r="BH5" s="622"/>
      <c r="BI5" s="622"/>
      <c r="BJ5" s="622"/>
      <c r="BK5" s="622"/>
      <c r="BL5" s="622"/>
      <c r="BM5" s="622"/>
      <c r="BN5" s="623"/>
      <c r="BO5" s="659">
        <v>97.2</v>
      </c>
      <c r="BP5" s="659"/>
      <c r="BQ5" s="659"/>
      <c r="BR5" s="659"/>
      <c r="BS5" s="660">
        <v>54423</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78429</v>
      </c>
      <c r="S6" s="622"/>
      <c r="T6" s="622"/>
      <c r="U6" s="622"/>
      <c r="V6" s="622"/>
      <c r="W6" s="622"/>
      <c r="X6" s="622"/>
      <c r="Y6" s="623"/>
      <c r="Z6" s="659">
        <v>0.5</v>
      </c>
      <c r="AA6" s="659"/>
      <c r="AB6" s="659"/>
      <c r="AC6" s="659"/>
      <c r="AD6" s="660">
        <v>78429</v>
      </c>
      <c r="AE6" s="660"/>
      <c r="AF6" s="660"/>
      <c r="AG6" s="660"/>
      <c r="AH6" s="660"/>
      <c r="AI6" s="660"/>
      <c r="AJ6" s="660"/>
      <c r="AK6" s="660"/>
      <c r="AL6" s="624">
        <v>1</v>
      </c>
      <c r="AM6" s="625"/>
      <c r="AN6" s="625"/>
      <c r="AO6" s="661"/>
      <c r="AP6" s="618" t="s">
        <v>238</v>
      </c>
      <c r="AQ6" s="619"/>
      <c r="AR6" s="619"/>
      <c r="AS6" s="619"/>
      <c r="AT6" s="619"/>
      <c r="AU6" s="619"/>
      <c r="AV6" s="619"/>
      <c r="AW6" s="619"/>
      <c r="AX6" s="619"/>
      <c r="AY6" s="619"/>
      <c r="AZ6" s="619"/>
      <c r="BA6" s="619"/>
      <c r="BB6" s="619"/>
      <c r="BC6" s="619"/>
      <c r="BD6" s="619"/>
      <c r="BE6" s="619"/>
      <c r="BF6" s="620"/>
      <c r="BG6" s="621">
        <v>5086168</v>
      </c>
      <c r="BH6" s="622"/>
      <c r="BI6" s="622"/>
      <c r="BJ6" s="622"/>
      <c r="BK6" s="622"/>
      <c r="BL6" s="622"/>
      <c r="BM6" s="622"/>
      <c r="BN6" s="623"/>
      <c r="BO6" s="659">
        <v>97.2</v>
      </c>
      <c r="BP6" s="659"/>
      <c r="BQ6" s="659"/>
      <c r="BR6" s="659"/>
      <c r="BS6" s="660">
        <v>54423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169913</v>
      </c>
      <c r="CS6" s="622"/>
      <c r="CT6" s="622"/>
      <c r="CU6" s="622"/>
      <c r="CV6" s="622"/>
      <c r="CW6" s="622"/>
      <c r="CX6" s="622"/>
      <c r="CY6" s="623"/>
      <c r="CZ6" s="703">
        <v>1</v>
      </c>
      <c r="DA6" s="685"/>
      <c r="DB6" s="685"/>
      <c r="DC6" s="705"/>
      <c r="DD6" s="627" t="s">
        <v>131</v>
      </c>
      <c r="DE6" s="622"/>
      <c r="DF6" s="622"/>
      <c r="DG6" s="622"/>
      <c r="DH6" s="622"/>
      <c r="DI6" s="622"/>
      <c r="DJ6" s="622"/>
      <c r="DK6" s="622"/>
      <c r="DL6" s="622"/>
      <c r="DM6" s="622"/>
      <c r="DN6" s="622"/>
      <c r="DO6" s="622"/>
      <c r="DP6" s="623"/>
      <c r="DQ6" s="627">
        <v>169779</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1666</v>
      </c>
      <c r="S7" s="622"/>
      <c r="T7" s="622"/>
      <c r="U7" s="622"/>
      <c r="V7" s="622"/>
      <c r="W7" s="622"/>
      <c r="X7" s="622"/>
      <c r="Y7" s="623"/>
      <c r="Z7" s="659">
        <v>0</v>
      </c>
      <c r="AA7" s="659"/>
      <c r="AB7" s="659"/>
      <c r="AC7" s="659"/>
      <c r="AD7" s="660">
        <v>1666</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1572191</v>
      </c>
      <c r="BH7" s="622"/>
      <c r="BI7" s="622"/>
      <c r="BJ7" s="622"/>
      <c r="BK7" s="622"/>
      <c r="BL7" s="622"/>
      <c r="BM7" s="622"/>
      <c r="BN7" s="623"/>
      <c r="BO7" s="659">
        <v>30</v>
      </c>
      <c r="BP7" s="659"/>
      <c r="BQ7" s="659"/>
      <c r="BR7" s="659"/>
      <c r="BS7" s="660">
        <v>54423</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2921736</v>
      </c>
      <c r="CS7" s="622"/>
      <c r="CT7" s="622"/>
      <c r="CU7" s="622"/>
      <c r="CV7" s="622"/>
      <c r="CW7" s="622"/>
      <c r="CX7" s="622"/>
      <c r="CY7" s="623"/>
      <c r="CZ7" s="659">
        <v>17.600000000000001</v>
      </c>
      <c r="DA7" s="659"/>
      <c r="DB7" s="659"/>
      <c r="DC7" s="659"/>
      <c r="DD7" s="627">
        <v>434473</v>
      </c>
      <c r="DE7" s="622"/>
      <c r="DF7" s="622"/>
      <c r="DG7" s="622"/>
      <c r="DH7" s="622"/>
      <c r="DI7" s="622"/>
      <c r="DJ7" s="622"/>
      <c r="DK7" s="622"/>
      <c r="DL7" s="622"/>
      <c r="DM7" s="622"/>
      <c r="DN7" s="622"/>
      <c r="DO7" s="622"/>
      <c r="DP7" s="623"/>
      <c r="DQ7" s="627">
        <v>2287125</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18058</v>
      </c>
      <c r="S8" s="622"/>
      <c r="T8" s="622"/>
      <c r="U8" s="622"/>
      <c r="V8" s="622"/>
      <c r="W8" s="622"/>
      <c r="X8" s="622"/>
      <c r="Y8" s="623"/>
      <c r="Z8" s="659">
        <v>0.1</v>
      </c>
      <c r="AA8" s="659"/>
      <c r="AB8" s="659"/>
      <c r="AC8" s="659"/>
      <c r="AD8" s="660">
        <v>18058</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44324</v>
      </c>
      <c r="BH8" s="622"/>
      <c r="BI8" s="622"/>
      <c r="BJ8" s="622"/>
      <c r="BK8" s="622"/>
      <c r="BL8" s="622"/>
      <c r="BM8" s="622"/>
      <c r="BN8" s="623"/>
      <c r="BO8" s="659">
        <v>0.8</v>
      </c>
      <c r="BP8" s="659"/>
      <c r="BQ8" s="659"/>
      <c r="BR8" s="659"/>
      <c r="BS8" s="660" t="s">
        <v>245</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4598800</v>
      </c>
      <c r="CS8" s="622"/>
      <c r="CT8" s="622"/>
      <c r="CU8" s="622"/>
      <c r="CV8" s="622"/>
      <c r="CW8" s="622"/>
      <c r="CX8" s="622"/>
      <c r="CY8" s="623"/>
      <c r="CZ8" s="659">
        <v>27.6</v>
      </c>
      <c r="DA8" s="659"/>
      <c r="DB8" s="659"/>
      <c r="DC8" s="659"/>
      <c r="DD8" s="627">
        <v>30155</v>
      </c>
      <c r="DE8" s="622"/>
      <c r="DF8" s="622"/>
      <c r="DG8" s="622"/>
      <c r="DH8" s="622"/>
      <c r="DI8" s="622"/>
      <c r="DJ8" s="622"/>
      <c r="DK8" s="622"/>
      <c r="DL8" s="622"/>
      <c r="DM8" s="622"/>
      <c r="DN8" s="622"/>
      <c r="DO8" s="622"/>
      <c r="DP8" s="623"/>
      <c r="DQ8" s="627">
        <v>2495551</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12578</v>
      </c>
      <c r="S9" s="622"/>
      <c r="T9" s="622"/>
      <c r="U9" s="622"/>
      <c r="V9" s="622"/>
      <c r="W9" s="622"/>
      <c r="X9" s="622"/>
      <c r="Y9" s="623"/>
      <c r="Z9" s="659">
        <v>0.1</v>
      </c>
      <c r="AA9" s="659"/>
      <c r="AB9" s="659"/>
      <c r="AC9" s="659"/>
      <c r="AD9" s="660">
        <v>12578</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1234424</v>
      </c>
      <c r="BH9" s="622"/>
      <c r="BI9" s="622"/>
      <c r="BJ9" s="622"/>
      <c r="BK9" s="622"/>
      <c r="BL9" s="622"/>
      <c r="BM9" s="622"/>
      <c r="BN9" s="623"/>
      <c r="BO9" s="659">
        <v>23.6</v>
      </c>
      <c r="BP9" s="659"/>
      <c r="BQ9" s="659"/>
      <c r="BR9" s="659"/>
      <c r="BS9" s="660" t="s">
        <v>249</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1151452</v>
      </c>
      <c r="CS9" s="622"/>
      <c r="CT9" s="622"/>
      <c r="CU9" s="622"/>
      <c r="CV9" s="622"/>
      <c r="CW9" s="622"/>
      <c r="CX9" s="622"/>
      <c r="CY9" s="623"/>
      <c r="CZ9" s="659">
        <v>6.9</v>
      </c>
      <c r="DA9" s="659"/>
      <c r="DB9" s="659"/>
      <c r="DC9" s="659"/>
      <c r="DD9" s="627">
        <v>14581</v>
      </c>
      <c r="DE9" s="622"/>
      <c r="DF9" s="622"/>
      <c r="DG9" s="622"/>
      <c r="DH9" s="622"/>
      <c r="DI9" s="622"/>
      <c r="DJ9" s="622"/>
      <c r="DK9" s="622"/>
      <c r="DL9" s="622"/>
      <c r="DM9" s="622"/>
      <c r="DN9" s="622"/>
      <c r="DO9" s="622"/>
      <c r="DP9" s="623"/>
      <c r="DQ9" s="627">
        <v>779477</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245</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102946</v>
      </c>
      <c r="BH10" s="622"/>
      <c r="BI10" s="622"/>
      <c r="BJ10" s="622"/>
      <c r="BK10" s="622"/>
      <c r="BL10" s="622"/>
      <c r="BM10" s="622"/>
      <c r="BN10" s="623"/>
      <c r="BO10" s="659">
        <v>2</v>
      </c>
      <c r="BP10" s="659"/>
      <c r="BQ10" s="659"/>
      <c r="BR10" s="659"/>
      <c r="BS10" s="660" t="s">
        <v>141</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120000</v>
      </c>
      <c r="CS10" s="622"/>
      <c r="CT10" s="622"/>
      <c r="CU10" s="622"/>
      <c r="CV10" s="622"/>
      <c r="CW10" s="622"/>
      <c r="CX10" s="622"/>
      <c r="CY10" s="623"/>
      <c r="CZ10" s="659">
        <v>0.7</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680156</v>
      </c>
      <c r="S11" s="622"/>
      <c r="T11" s="622"/>
      <c r="U11" s="622"/>
      <c r="V11" s="622"/>
      <c r="W11" s="622"/>
      <c r="X11" s="622"/>
      <c r="Y11" s="623"/>
      <c r="Z11" s="624">
        <v>3.9</v>
      </c>
      <c r="AA11" s="625"/>
      <c r="AB11" s="625"/>
      <c r="AC11" s="626"/>
      <c r="AD11" s="627">
        <v>680156</v>
      </c>
      <c r="AE11" s="622"/>
      <c r="AF11" s="622"/>
      <c r="AG11" s="622"/>
      <c r="AH11" s="622"/>
      <c r="AI11" s="622"/>
      <c r="AJ11" s="622"/>
      <c r="AK11" s="623"/>
      <c r="AL11" s="624">
        <v>8.9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190497</v>
      </c>
      <c r="BH11" s="622"/>
      <c r="BI11" s="622"/>
      <c r="BJ11" s="622"/>
      <c r="BK11" s="622"/>
      <c r="BL11" s="622"/>
      <c r="BM11" s="622"/>
      <c r="BN11" s="623"/>
      <c r="BO11" s="659">
        <v>3.6</v>
      </c>
      <c r="BP11" s="659"/>
      <c r="BQ11" s="659"/>
      <c r="BR11" s="659"/>
      <c r="BS11" s="660">
        <v>54423</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223926</v>
      </c>
      <c r="CS11" s="622"/>
      <c r="CT11" s="622"/>
      <c r="CU11" s="622"/>
      <c r="CV11" s="622"/>
      <c r="CW11" s="622"/>
      <c r="CX11" s="622"/>
      <c r="CY11" s="623"/>
      <c r="CZ11" s="659">
        <v>1.3</v>
      </c>
      <c r="DA11" s="659"/>
      <c r="DB11" s="659"/>
      <c r="DC11" s="659"/>
      <c r="DD11" s="627">
        <v>48132</v>
      </c>
      <c r="DE11" s="622"/>
      <c r="DF11" s="622"/>
      <c r="DG11" s="622"/>
      <c r="DH11" s="622"/>
      <c r="DI11" s="622"/>
      <c r="DJ11" s="622"/>
      <c r="DK11" s="622"/>
      <c r="DL11" s="622"/>
      <c r="DM11" s="622"/>
      <c r="DN11" s="622"/>
      <c r="DO11" s="622"/>
      <c r="DP11" s="623"/>
      <c r="DQ11" s="627">
        <v>161394</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245</v>
      </c>
      <c r="AA12" s="659"/>
      <c r="AB12" s="659"/>
      <c r="AC12" s="659"/>
      <c r="AD12" s="660" t="s">
        <v>131</v>
      </c>
      <c r="AE12" s="660"/>
      <c r="AF12" s="660"/>
      <c r="AG12" s="660"/>
      <c r="AH12" s="660"/>
      <c r="AI12" s="660"/>
      <c r="AJ12" s="660"/>
      <c r="AK12" s="660"/>
      <c r="AL12" s="624" t="s">
        <v>141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3227779</v>
      </c>
      <c r="BH12" s="622"/>
      <c r="BI12" s="622"/>
      <c r="BJ12" s="622"/>
      <c r="BK12" s="622"/>
      <c r="BL12" s="622"/>
      <c r="BM12" s="622"/>
      <c r="BN12" s="623"/>
      <c r="BO12" s="659">
        <v>61.7</v>
      </c>
      <c r="BP12" s="659"/>
      <c r="BQ12" s="659"/>
      <c r="BR12" s="659"/>
      <c r="BS12" s="660" t="s">
        <v>249</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456081</v>
      </c>
      <c r="CS12" s="622"/>
      <c r="CT12" s="622"/>
      <c r="CU12" s="622"/>
      <c r="CV12" s="622"/>
      <c r="CW12" s="622"/>
      <c r="CX12" s="622"/>
      <c r="CY12" s="623"/>
      <c r="CZ12" s="659">
        <v>2.7</v>
      </c>
      <c r="DA12" s="659"/>
      <c r="DB12" s="659"/>
      <c r="DC12" s="659"/>
      <c r="DD12" s="627" t="s">
        <v>131</v>
      </c>
      <c r="DE12" s="622"/>
      <c r="DF12" s="622"/>
      <c r="DG12" s="622"/>
      <c r="DH12" s="622"/>
      <c r="DI12" s="622"/>
      <c r="DJ12" s="622"/>
      <c r="DK12" s="622"/>
      <c r="DL12" s="622"/>
      <c r="DM12" s="622"/>
      <c r="DN12" s="622"/>
      <c r="DO12" s="622"/>
      <c r="DP12" s="623"/>
      <c r="DQ12" s="627">
        <v>321679</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141</v>
      </c>
      <c r="AA13" s="659"/>
      <c r="AB13" s="659"/>
      <c r="AC13" s="659"/>
      <c r="AD13" s="660" t="s">
        <v>131</v>
      </c>
      <c r="AE13" s="660"/>
      <c r="AF13" s="660"/>
      <c r="AG13" s="660"/>
      <c r="AH13" s="660"/>
      <c r="AI13" s="660"/>
      <c r="AJ13" s="660"/>
      <c r="AK13" s="660"/>
      <c r="AL13" s="624" t="s">
        <v>249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3177049</v>
      </c>
      <c r="BH13" s="622"/>
      <c r="BI13" s="622"/>
      <c r="BJ13" s="622"/>
      <c r="BK13" s="622"/>
      <c r="BL13" s="622"/>
      <c r="BM13" s="622"/>
      <c r="BN13" s="623"/>
      <c r="BO13" s="659">
        <v>60.7</v>
      </c>
      <c r="BP13" s="659"/>
      <c r="BQ13" s="659"/>
      <c r="BR13" s="659"/>
      <c r="BS13" s="660" t="s">
        <v>131</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3379361</v>
      </c>
      <c r="CS13" s="622"/>
      <c r="CT13" s="622"/>
      <c r="CU13" s="622"/>
      <c r="CV13" s="622"/>
      <c r="CW13" s="622"/>
      <c r="CX13" s="622"/>
      <c r="CY13" s="623"/>
      <c r="CZ13" s="659">
        <v>20.3</v>
      </c>
      <c r="DA13" s="659"/>
      <c r="DB13" s="659"/>
      <c r="DC13" s="659"/>
      <c r="DD13" s="627">
        <v>2336673</v>
      </c>
      <c r="DE13" s="622"/>
      <c r="DF13" s="622"/>
      <c r="DG13" s="622"/>
      <c r="DH13" s="622"/>
      <c r="DI13" s="622"/>
      <c r="DJ13" s="622"/>
      <c r="DK13" s="622"/>
      <c r="DL13" s="622"/>
      <c r="DM13" s="622"/>
      <c r="DN13" s="622"/>
      <c r="DO13" s="622"/>
      <c r="DP13" s="623"/>
      <c r="DQ13" s="627">
        <v>1148622</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74696</v>
      </c>
      <c r="BH14" s="622"/>
      <c r="BI14" s="622"/>
      <c r="BJ14" s="622"/>
      <c r="BK14" s="622"/>
      <c r="BL14" s="622"/>
      <c r="BM14" s="622"/>
      <c r="BN14" s="623"/>
      <c r="BO14" s="659">
        <v>1.4</v>
      </c>
      <c r="BP14" s="659"/>
      <c r="BQ14" s="659"/>
      <c r="BR14" s="659"/>
      <c r="BS14" s="660" t="s">
        <v>131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484503</v>
      </c>
      <c r="CS14" s="622"/>
      <c r="CT14" s="622"/>
      <c r="CU14" s="622"/>
      <c r="CV14" s="622"/>
      <c r="CW14" s="622"/>
      <c r="CX14" s="622"/>
      <c r="CY14" s="623"/>
      <c r="CZ14" s="659">
        <v>2.9</v>
      </c>
      <c r="DA14" s="659"/>
      <c r="DB14" s="659"/>
      <c r="DC14" s="659"/>
      <c r="DD14" s="627">
        <v>6789</v>
      </c>
      <c r="DE14" s="622"/>
      <c r="DF14" s="622"/>
      <c r="DG14" s="622"/>
      <c r="DH14" s="622"/>
      <c r="DI14" s="622"/>
      <c r="DJ14" s="622"/>
      <c r="DK14" s="622"/>
      <c r="DL14" s="622"/>
      <c r="DM14" s="622"/>
      <c r="DN14" s="622"/>
      <c r="DO14" s="622"/>
      <c r="DP14" s="623"/>
      <c r="DQ14" s="627">
        <v>438144</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249</v>
      </c>
      <c r="S15" s="622"/>
      <c r="T15" s="622"/>
      <c r="U15" s="622"/>
      <c r="V15" s="622"/>
      <c r="W15" s="622"/>
      <c r="X15" s="622"/>
      <c r="Y15" s="623"/>
      <c r="Z15" s="659" t="s">
        <v>245</v>
      </c>
      <c r="AA15" s="659"/>
      <c r="AB15" s="659"/>
      <c r="AC15" s="659"/>
      <c r="AD15" s="660" t="s">
        <v>131</v>
      </c>
      <c r="AE15" s="660"/>
      <c r="AF15" s="660"/>
      <c r="AG15" s="660"/>
      <c r="AH15" s="660"/>
      <c r="AI15" s="660"/>
      <c r="AJ15" s="660"/>
      <c r="AK15" s="660"/>
      <c r="AL15" s="624" t="s">
        <v>131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211502</v>
      </c>
      <c r="BH15" s="622"/>
      <c r="BI15" s="622"/>
      <c r="BJ15" s="622"/>
      <c r="BK15" s="622"/>
      <c r="BL15" s="622"/>
      <c r="BM15" s="622"/>
      <c r="BN15" s="623"/>
      <c r="BO15" s="659">
        <v>4</v>
      </c>
      <c r="BP15" s="659"/>
      <c r="BQ15" s="659"/>
      <c r="BR15" s="659"/>
      <c r="BS15" s="660" t="s">
        <v>249</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1198026</v>
      </c>
      <c r="CS15" s="622"/>
      <c r="CT15" s="622"/>
      <c r="CU15" s="622"/>
      <c r="CV15" s="622"/>
      <c r="CW15" s="622"/>
      <c r="CX15" s="622"/>
      <c r="CY15" s="623"/>
      <c r="CZ15" s="659">
        <v>7.2</v>
      </c>
      <c r="DA15" s="659"/>
      <c r="DB15" s="659"/>
      <c r="DC15" s="659"/>
      <c r="DD15" s="627">
        <v>84772</v>
      </c>
      <c r="DE15" s="622"/>
      <c r="DF15" s="622"/>
      <c r="DG15" s="622"/>
      <c r="DH15" s="622"/>
      <c r="DI15" s="622"/>
      <c r="DJ15" s="622"/>
      <c r="DK15" s="622"/>
      <c r="DL15" s="622"/>
      <c r="DM15" s="622"/>
      <c r="DN15" s="622"/>
      <c r="DO15" s="622"/>
      <c r="DP15" s="623"/>
      <c r="DQ15" s="627">
        <v>1128677</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9821</v>
      </c>
      <c r="S16" s="622"/>
      <c r="T16" s="622"/>
      <c r="U16" s="622"/>
      <c r="V16" s="622"/>
      <c r="W16" s="622"/>
      <c r="X16" s="622"/>
      <c r="Y16" s="623"/>
      <c r="Z16" s="659">
        <v>0.1</v>
      </c>
      <c r="AA16" s="659"/>
      <c r="AB16" s="659"/>
      <c r="AC16" s="659"/>
      <c r="AD16" s="660">
        <v>9821</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84166</v>
      </c>
      <c r="CS16" s="622"/>
      <c r="CT16" s="622"/>
      <c r="CU16" s="622"/>
      <c r="CV16" s="622"/>
      <c r="CW16" s="622"/>
      <c r="CX16" s="622"/>
      <c r="CY16" s="623"/>
      <c r="CZ16" s="659">
        <v>0.5</v>
      </c>
      <c r="DA16" s="659"/>
      <c r="DB16" s="659"/>
      <c r="DC16" s="659"/>
      <c r="DD16" s="627" t="s">
        <v>131</v>
      </c>
      <c r="DE16" s="622"/>
      <c r="DF16" s="622"/>
      <c r="DG16" s="622"/>
      <c r="DH16" s="622"/>
      <c r="DI16" s="622"/>
      <c r="DJ16" s="622"/>
      <c r="DK16" s="622"/>
      <c r="DL16" s="622"/>
      <c r="DM16" s="622"/>
      <c r="DN16" s="622"/>
      <c r="DO16" s="622"/>
      <c r="DP16" s="623"/>
      <c r="DQ16" s="627">
        <v>8837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68772</v>
      </c>
      <c r="S17" s="622"/>
      <c r="T17" s="622"/>
      <c r="U17" s="622"/>
      <c r="V17" s="622"/>
      <c r="W17" s="622"/>
      <c r="X17" s="622"/>
      <c r="Y17" s="623"/>
      <c r="Z17" s="659">
        <v>0.4</v>
      </c>
      <c r="AA17" s="659"/>
      <c r="AB17" s="659"/>
      <c r="AC17" s="659"/>
      <c r="AD17" s="660">
        <v>68772</v>
      </c>
      <c r="AE17" s="660"/>
      <c r="AF17" s="660"/>
      <c r="AG17" s="660"/>
      <c r="AH17" s="660"/>
      <c r="AI17" s="660"/>
      <c r="AJ17" s="660"/>
      <c r="AK17" s="660"/>
      <c r="AL17" s="624">
        <v>0.9</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131</v>
      </c>
      <c r="BP17" s="659"/>
      <c r="BQ17" s="659"/>
      <c r="BR17" s="659"/>
      <c r="BS17" s="660" t="s">
        <v>245</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1847409</v>
      </c>
      <c r="CS17" s="622"/>
      <c r="CT17" s="622"/>
      <c r="CU17" s="622"/>
      <c r="CV17" s="622"/>
      <c r="CW17" s="622"/>
      <c r="CX17" s="622"/>
      <c r="CY17" s="623"/>
      <c r="CZ17" s="659">
        <v>11.1</v>
      </c>
      <c r="DA17" s="659"/>
      <c r="DB17" s="659"/>
      <c r="DC17" s="659"/>
      <c r="DD17" s="627" t="s">
        <v>131</v>
      </c>
      <c r="DE17" s="622"/>
      <c r="DF17" s="622"/>
      <c r="DG17" s="622"/>
      <c r="DH17" s="622"/>
      <c r="DI17" s="622"/>
      <c r="DJ17" s="622"/>
      <c r="DK17" s="622"/>
      <c r="DL17" s="622"/>
      <c r="DM17" s="622"/>
      <c r="DN17" s="622"/>
      <c r="DO17" s="622"/>
      <c r="DP17" s="623"/>
      <c r="DQ17" s="627">
        <v>1779325</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37927</v>
      </c>
      <c r="S18" s="622"/>
      <c r="T18" s="622"/>
      <c r="U18" s="622"/>
      <c r="V18" s="622"/>
      <c r="W18" s="622"/>
      <c r="X18" s="622"/>
      <c r="Y18" s="623"/>
      <c r="Z18" s="659">
        <v>0.2</v>
      </c>
      <c r="AA18" s="659"/>
      <c r="AB18" s="659"/>
      <c r="AC18" s="659"/>
      <c r="AD18" s="660">
        <v>37927</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245</v>
      </c>
      <c r="DA18" s="659"/>
      <c r="DB18" s="659"/>
      <c r="DC18" s="659"/>
      <c r="DD18" s="627" t="s">
        <v>245</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36958</v>
      </c>
      <c r="S19" s="622"/>
      <c r="T19" s="622"/>
      <c r="U19" s="622"/>
      <c r="V19" s="622"/>
      <c r="W19" s="622"/>
      <c r="X19" s="622"/>
      <c r="Y19" s="623"/>
      <c r="Z19" s="659">
        <v>0.2</v>
      </c>
      <c r="AA19" s="659"/>
      <c r="AB19" s="659"/>
      <c r="AC19" s="659"/>
      <c r="AD19" s="660">
        <v>36958</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147345</v>
      </c>
      <c r="BH19" s="622"/>
      <c r="BI19" s="622"/>
      <c r="BJ19" s="622"/>
      <c r="BK19" s="622"/>
      <c r="BL19" s="622"/>
      <c r="BM19" s="622"/>
      <c r="BN19" s="623"/>
      <c r="BO19" s="659">
        <v>2.8</v>
      </c>
      <c r="BP19" s="659"/>
      <c r="BQ19" s="659"/>
      <c r="BR19" s="659"/>
      <c r="BS19" s="660" t="s">
        <v>249</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131</v>
      </c>
      <c r="DA19" s="659"/>
      <c r="DB19" s="659"/>
      <c r="DC19" s="659"/>
      <c r="DD19" s="627" t="s">
        <v>249</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969</v>
      </c>
      <c r="S20" s="622"/>
      <c r="T20" s="622"/>
      <c r="U20" s="622"/>
      <c r="V20" s="622"/>
      <c r="W20" s="622"/>
      <c r="X20" s="622"/>
      <c r="Y20" s="623"/>
      <c r="Z20" s="659">
        <v>0</v>
      </c>
      <c r="AA20" s="659"/>
      <c r="AB20" s="659"/>
      <c r="AC20" s="659"/>
      <c r="AD20" s="660">
        <v>969</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147345</v>
      </c>
      <c r="BH20" s="622"/>
      <c r="BI20" s="622"/>
      <c r="BJ20" s="622"/>
      <c r="BK20" s="622"/>
      <c r="BL20" s="622"/>
      <c r="BM20" s="622"/>
      <c r="BN20" s="623"/>
      <c r="BO20" s="659">
        <v>2.8</v>
      </c>
      <c r="BP20" s="659"/>
      <c r="BQ20" s="659"/>
      <c r="BR20" s="659"/>
      <c r="BS20" s="660" t="s">
        <v>131</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16635373</v>
      </c>
      <c r="CS20" s="622"/>
      <c r="CT20" s="622"/>
      <c r="CU20" s="622"/>
      <c r="CV20" s="622"/>
      <c r="CW20" s="622"/>
      <c r="CX20" s="622"/>
      <c r="CY20" s="623"/>
      <c r="CZ20" s="659">
        <v>100</v>
      </c>
      <c r="DA20" s="659"/>
      <c r="DB20" s="659"/>
      <c r="DC20" s="659"/>
      <c r="DD20" s="627">
        <v>2955575</v>
      </c>
      <c r="DE20" s="622"/>
      <c r="DF20" s="622"/>
      <c r="DG20" s="622"/>
      <c r="DH20" s="622"/>
      <c r="DI20" s="622"/>
      <c r="DJ20" s="622"/>
      <c r="DK20" s="622"/>
      <c r="DL20" s="622"/>
      <c r="DM20" s="622"/>
      <c r="DN20" s="622"/>
      <c r="DO20" s="622"/>
      <c r="DP20" s="623"/>
      <c r="DQ20" s="627">
        <v>10718610</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2166220</v>
      </c>
      <c r="S21" s="622"/>
      <c r="T21" s="622"/>
      <c r="U21" s="622"/>
      <c r="V21" s="622"/>
      <c r="W21" s="622"/>
      <c r="X21" s="622"/>
      <c r="Y21" s="623"/>
      <c r="Z21" s="659">
        <v>12.5</v>
      </c>
      <c r="AA21" s="659"/>
      <c r="AB21" s="659"/>
      <c r="AC21" s="659"/>
      <c r="AD21" s="660">
        <v>1646390</v>
      </c>
      <c r="AE21" s="660"/>
      <c r="AF21" s="660"/>
      <c r="AG21" s="660"/>
      <c r="AH21" s="660"/>
      <c r="AI21" s="660"/>
      <c r="AJ21" s="660"/>
      <c r="AK21" s="660"/>
      <c r="AL21" s="624">
        <v>21.5</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t="s">
        <v>141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1646390</v>
      </c>
      <c r="S22" s="622"/>
      <c r="T22" s="622"/>
      <c r="U22" s="622"/>
      <c r="V22" s="622"/>
      <c r="W22" s="622"/>
      <c r="X22" s="622"/>
      <c r="Y22" s="623"/>
      <c r="Z22" s="659">
        <v>9.5</v>
      </c>
      <c r="AA22" s="659"/>
      <c r="AB22" s="659"/>
      <c r="AC22" s="659"/>
      <c r="AD22" s="660">
        <v>1646390</v>
      </c>
      <c r="AE22" s="660"/>
      <c r="AF22" s="660"/>
      <c r="AG22" s="660"/>
      <c r="AH22" s="660"/>
      <c r="AI22" s="660"/>
      <c r="AJ22" s="660"/>
      <c r="AK22" s="660"/>
      <c r="AL22" s="624">
        <v>21.5</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249</v>
      </c>
      <c r="BP22" s="659"/>
      <c r="BQ22" s="659"/>
      <c r="BR22" s="659"/>
      <c r="BS22" s="660" t="s">
        <v>131</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519830</v>
      </c>
      <c r="S23" s="622"/>
      <c r="T23" s="622"/>
      <c r="U23" s="622"/>
      <c r="V23" s="622"/>
      <c r="W23" s="622"/>
      <c r="X23" s="622"/>
      <c r="Y23" s="623"/>
      <c r="Z23" s="659">
        <v>3</v>
      </c>
      <c r="AA23" s="659"/>
      <c r="AB23" s="659"/>
      <c r="AC23" s="659"/>
      <c r="AD23" s="660" t="s">
        <v>131</v>
      </c>
      <c r="AE23" s="660"/>
      <c r="AF23" s="660"/>
      <c r="AG23" s="660"/>
      <c r="AH23" s="660"/>
      <c r="AI23" s="660"/>
      <c r="AJ23" s="660"/>
      <c r="AK23" s="660"/>
      <c r="AL23" s="624" t="s">
        <v>141</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147345</v>
      </c>
      <c r="BH23" s="622"/>
      <c r="BI23" s="622"/>
      <c r="BJ23" s="622"/>
      <c r="BK23" s="622"/>
      <c r="BL23" s="622"/>
      <c r="BM23" s="622"/>
      <c r="BN23" s="623"/>
      <c r="BO23" s="659">
        <v>2.8</v>
      </c>
      <c r="BP23" s="659"/>
      <c r="BQ23" s="659"/>
      <c r="BR23" s="659"/>
      <c r="BS23" s="660" t="s">
        <v>141</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249</v>
      </c>
      <c r="S24" s="622"/>
      <c r="T24" s="622"/>
      <c r="U24" s="622"/>
      <c r="V24" s="622"/>
      <c r="W24" s="622"/>
      <c r="X24" s="622"/>
      <c r="Y24" s="623"/>
      <c r="Z24" s="659" t="s">
        <v>249</v>
      </c>
      <c r="AA24" s="659"/>
      <c r="AB24" s="659"/>
      <c r="AC24" s="659"/>
      <c r="AD24" s="660" t="s">
        <v>131</v>
      </c>
      <c r="AE24" s="660"/>
      <c r="AF24" s="660"/>
      <c r="AG24" s="660"/>
      <c r="AH24" s="660"/>
      <c r="AI24" s="660"/>
      <c r="AJ24" s="660"/>
      <c r="AK24" s="660"/>
      <c r="AL24" s="624" t="s">
        <v>131</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245</v>
      </c>
      <c r="BP24" s="659"/>
      <c r="BQ24" s="659"/>
      <c r="BR24" s="659"/>
      <c r="BS24" s="660" t="s">
        <v>249</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6914374</v>
      </c>
      <c r="CS24" s="677"/>
      <c r="CT24" s="677"/>
      <c r="CU24" s="677"/>
      <c r="CV24" s="677"/>
      <c r="CW24" s="677"/>
      <c r="CX24" s="677"/>
      <c r="CY24" s="702"/>
      <c r="CZ24" s="703">
        <v>41.6</v>
      </c>
      <c r="DA24" s="685"/>
      <c r="DB24" s="685"/>
      <c r="DC24" s="705"/>
      <c r="DD24" s="701">
        <v>4828373</v>
      </c>
      <c r="DE24" s="677"/>
      <c r="DF24" s="677"/>
      <c r="DG24" s="677"/>
      <c r="DH24" s="677"/>
      <c r="DI24" s="677"/>
      <c r="DJ24" s="677"/>
      <c r="DK24" s="702"/>
      <c r="DL24" s="701">
        <v>4717556</v>
      </c>
      <c r="DM24" s="677"/>
      <c r="DN24" s="677"/>
      <c r="DO24" s="677"/>
      <c r="DP24" s="677"/>
      <c r="DQ24" s="677"/>
      <c r="DR24" s="677"/>
      <c r="DS24" s="677"/>
      <c r="DT24" s="677"/>
      <c r="DU24" s="677"/>
      <c r="DV24" s="702"/>
      <c r="DW24" s="703">
        <v>59.8</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8307142</v>
      </c>
      <c r="S25" s="622"/>
      <c r="T25" s="622"/>
      <c r="U25" s="622"/>
      <c r="V25" s="622"/>
      <c r="W25" s="622"/>
      <c r="X25" s="622"/>
      <c r="Y25" s="623"/>
      <c r="Z25" s="659">
        <v>47.8</v>
      </c>
      <c r="AA25" s="659"/>
      <c r="AB25" s="659"/>
      <c r="AC25" s="659"/>
      <c r="AD25" s="660">
        <v>7639967</v>
      </c>
      <c r="AE25" s="660"/>
      <c r="AF25" s="660"/>
      <c r="AG25" s="660"/>
      <c r="AH25" s="660"/>
      <c r="AI25" s="660"/>
      <c r="AJ25" s="660"/>
      <c r="AK25" s="660"/>
      <c r="AL25" s="624">
        <v>99.6</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249</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2645552</v>
      </c>
      <c r="CS25" s="634"/>
      <c r="CT25" s="634"/>
      <c r="CU25" s="634"/>
      <c r="CV25" s="634"/>
      <c r="CW25" s="634"/>
      <c r="CX25" s="634"/>
      <c r="CY25" s="635"/>
      <c r="CZ25" s="624">
        <v>15.9</v>
      </c>
      <c r="DA25" s="636"/>
      <c r="DB25" s="636"/>
      <c r="DC25" s="637"/>
      <c r="DD25" s="627">
        <v>2354149</v>
      </c>
      <c r="DE25" s="634"/>
      <c r="DF25" s="634"/>
      <c r="DG25" s="634"/>
      <c r="DH25" s="634"/>
      <c r="DI25" s="634"/>
      <c r="DJ25" s="634"/>
      <c r="DK25" s="635"/>
      <c r="DL25" s="627">
        <v>2248798</v>
      </c>
      <c r="DM25" s="634"/>
      <c r="DN25" s="634"/>
      <c r="DO25" s="634"/>
      <c r="DP25" s="634"/>
      <c r="DQ25" s="634"/>
      <c r="DR25" s="634"/>
      <c r="DS25" s="634"/>
      <c r="DT25" s="634"/>
      <c r="DU25" s="634"/>
      <c r="DV25" s="635"/>
      <c r="DW25" s="624">
        <v>28.5</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2784</v>
      </c>
      <c r="S26" s="622"/>
      <c r="T26" s="622"/>
      <c r="U26" s="622"/>
      <c r="V26" s="622"/>
      <c r="W26" s="622"/>
      <c r="X26" s="622"/>
      <c r="Y26" s="623"/>
      <c r="Z26" s="659">
        <v>0</v>
      </c>
      <c r="AA26" s="659"/>
      <c r="AB26" s="659"/>
      <c r="AC26" s="659"/>
      <c r="AD26" s="660">
        <v>2784</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249</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1649767</v>
      </c>
      <c r="CS26" s="622"/>
      <c r="CT26" s="622"/>
      <c r="CU26" s="622"/>
      <c r="CV26" s="622"/>
      <c r="CW26" s="622"/>
      <c r="CX26" s="622"/>
      <c r="CY26" s="623"/>
      <c r="CZ26" s="624">
        <v>9.9</v>
      </c>
      <c r="DA26" s="636"/>
      <c r="DB26" s="636"/>
      <c r="DC26" s="637"/>
      <c r="DD26" s="627">
        <v>1436007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88333</v>
      </c>
      <c r="S27" s="622"/>
      <c r="T27" s="622"/>
      <c r="U27" s="622"/>
      <c r="V27" s="622"/>
      <c r="W27" s="622"/>
      <c r="X27" s="622"/>
      <c r="Y27" s="623"/>
      <c r="Z27" s="659">
        <v>0.5</v>
      </c>
      <c r="AA27" s="659"/>
      <c r="AB27" s="659"/>
      <c r="AC27" s="659"/>
      <c r="AD27" s="660" t="s">
        <v>131</v>
      </c>
      <c r="AE27" s="660"/>
      <c r="AF27" s="660"/>
      <c r="AG27" s="660"/>
      <c r="AH27" s="660"/>
      <c r="AI27" s="660"/>
      <c r="AJ27" s="660"/>
      <c r="AK27" s="660"/>
      <c r="AL27" s="624" t="s">
        <v>249</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5233513</v>
      </c>
      <c r="BH27" s="622"/>
      <c r="BI27" s="622"/>
      <c r="BJ27" s="622"/>
      <c r="BK27" s="622"/>
      <c r="BL27" s="622"/>
      <c r="BM27" s="622"/>
      <c r="BN27" s="623"/>
      <c r="BO27" s="659">
        <v>100</v>
      </c>
      <c r="BP27" s="659"/>
      <c r="BQ27" s="659"/>
      <c r="BR27" s="659"/>
      <c r="BS27" s="660">
        <v>54423</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2421413</v>
      </c>
      <c r="CS27" s="634"/>
      <c r="CT27" s="634"/>
      <c r="CU27" s="634"/>
      <c r="CV27" s="634"/>
      <c r="CW27" s="634"/>
      <c r="CX27" s="634"/>
      <c r="CY27" s="635"/>
      <c r="CZ27" s="624">
        <v>14.6</v>
      </c>
      <c r="DA27" s="636"/>
      <c r="DB27" s="636"/>
      <c r="DC27" s="637"/>
      <c r="DD27" s="627">
        <v>694899</v>
      </c>
      <c r="DE27" s="634"/>
      <c r="DF27" s="634"/>
      <c r="DG27" s="634"/>
      <c r="DH27" s="634"/>
      <c r="DI27" s="634"/>
      <c r="DJ27" s="634"/>
      <c r="DK27" s="635"/>
      <c r="DL27" s="627">
        <v>689433</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237599</v>
      </c>
      <c r="S28" s="622"/>
      <c r="T28" s="622"/>
      <c r="U28" s="622"/>
      <c r="V28" s="622"/>
      <c r="W28" s="622"/>
      <c r="X28" s="622"/>
      <c r="Y28" s="623"/>
      <c r="Z28" s="659">
        <v>1.4</v>
      </c>
      <c r="AA28" s="659"/>
      <c r="AB28" s="659"/>
      <c r="AC28" s="659"/>
      <c r="AD28" s="660">
        <v>20005</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1847409</v>
      </c>
      <c r="CS28" s="622"/>
      <c r="CT28" s="622"/>
      <c r="CU28" s="622"/>
      <c r="CV28" s="622"/>
      <c r="CW28" s="622"/>
      <c r="CX28" s="622"/>
      <c r="CY28" s="623"/>
      <c r="CZ28" s="624">
        <v>11.1</v>
      </c>
      <c r="DA28" s="636"/>
      <c r="DB28" s="636"/>
      <c r="DC28" s="637"/>
      <c r="DD28" s="627">
        <v>1779325</v>
      </c>
      <c r="DE28" s="622"/>
      <c r="DF28" s="622"/>
      <c r="DG28" s="622"/>
      <c r="DH28" s="622"/>
      <c r="DI28" s="622"/>
      <c r="DJ28" s="622"/>
      <c r="DK28" s="623"/>
      <c r="DL28" s="627">
        <v>1779325</v>
      </c>
      <c r="DM28" s="622"/>
      <c r="DN28" s="622"/>
      <c r="DO28" s="622"/>
      <c r="DP28" s="622"/>
      <c r="DQ28" s="622"/>
      <c r="DR28" s="622"/>
      <c r="DS28" s="622"/>
      <c r="DT28" s="622"/>
      <c r="DU28" s="622"/>
      <c r="DV28" s="623"/>
      <c r="DW28" s="624">
        <v>22.6</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104495</v>
      </c>
      <c r="S29" s="622"/>
      <c r="T29" s="622"/>
      <c r="U29" s="622"/>
      <c r="V29" s="622"/>
      <c r="W29" s="622"/>
      <c r="X29" s="622"/>
      <c r="Y29" s="623"/>
      <c r="Z29" s="659">
        <v>0.6</v>
      </c>
      <c r="AA29" s="659"/>
      <c r="AB29" s="659"/>
      <c r="AC29" s="659"/>
      <c r="AD29" s="660">
        <v>684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1847406</v>
      </c>
      <c r="CS29" s="634"/>
      <c r="CT29" s="634"/>
      <c r="CU29" s="634"/>
      <c r="CV29" s="634"/>
      <c r="CW29" s="634"/>
      <c r="CX29" s="634"/>
      <c r="CY29" s="635"/>
      <c r="CZ29" s="624">
        <v>11.1</v>
      </c>
      <c r="DA29" s="636"/>
      <c r="DB29" s="636"/>
      <c r="DC29" s="637"/>
      <c r="DD29" s="627">
        <v>1779322</v>
      </c>
      <c r="DE29" s="634"/>
      <c r="DF29" s="634"/>
      <c r="DG29" s="634"/>
      <c r="DH29" s="634"/>
      <c r="DI29" s="634"/>
      <c r="DJ29" s="634"/>
      <c r="DK29" s="635"/>
      <c r="DL29" s="627">
        <v>1779322</v>
      </c>
      <c r="DM29" s="634"/>
      <c r="DN29" s="634"/>
      <c r="DO29" s="634"/>
      <c r="DP29" s="634"/>
      <c r="DQ29" s="634"/>
      <c r="DR29" s="634"/>
      <c r="DS29" s="634"/>
      <c r="DT29" s="634"/>
      <c r="DU29" s="634"/>
      <c r="DV29" s="635"/>
      <c r="DW29" s="624">
        <v>22.6</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3270929</v>
      </c>
      <c r="S30" s="622"/>
      <c r="T30" s="622"/>
      <c r="U30" s="622"/>
      <c r="V30" s="622"/>
      <c r="W30" s="622"/>
      <c r="X30" s="622"/>
      <c r="Y30" s="623"/>
      <c r="Z30" s="659">
        <v>18.8</v>
      </c>
      <c r="AA30" s="659"/>
      <c r="AB30" s="659"/>
      <c r="AC30" s="659"/>
      <c r="AD30" s="660" t="s">
        <v>249</v>
      </c>
      <c r="AE30" s="660"/>
      <c r="AF30" s="660"/>
      <c r="AG30" s="660"/>
      <c r="AH30" s="660"/>
      <c r="AI30" s="660"/>
      <c r="AJ30" s="660"/>
      <c r="AK30" s="660"/>
      <c r="AL30" s="624" t="s">
        <v>141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1768655</v>
      </c>
      <c r="CS30" s="622"/>
      <c r="CT30" s="622"/>
      <c r="CU30" s="622"/>
      <c r="CV30" s="622"/>
      <c r="CW30" s="622"/>
      <c r="CX30" s="622"/>
      <c r="CY30" s="623"/>
      <c r="CZ30" s="624">
        <v>10.6</v>
      </c>
      <c r="DA30" s="636"/>
      <c r="DB30" s="636"/>
      <c r="DC30" s="637"/>
      <c r="DD30" s="627">
        <v>1703257</v>
      </c>
      <c r="DE30" s="622"/>
      <c r="DF30" s="622"/>
      <c r="DG30" s="622"/>
      <c r="DH30" s="622"/>
      <c r="DI30" s="622"/>
      <c r="DJ30" s="622"/>
      <c r="DK30" s="623"/>
      <c r="DL30" s="627">
        <v>1703257</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245</v>
      </c>
      <c r="AA31" s="659"/>
      <c r="AB31" s="659"/>
      <c r="AC31" s="659"/>
      <c r="AD31" s="660" t="s">
        <v>245</v>
      </c>
      <c r="AE31" s="660"/>
      <c r="AF31" s="660"/>
      <c r="AG31" s="660"/>
      <c r="AH31" s="660"/>
      <c r="AI31" s="660"/>
      <c r="AJ31" s="660"/>
      <c r="AK31" s="660"/>
      <c r="AL31" s="624" t="s">
        <v>249</v>
      </c>
      <c r="AM31" s="625"/>
      <c r="AN31" s="625"/>
      <c r="AO31" s="661"/>
      <c r="AP31" s="691" t="s">
        <v>318</v>
      </c>
      <c r="AQ31" s="692"/>
      <c r="AR31" s="692"/>
      <c r="AS31" s="692"/>
      <c r="AT31" s="693" t="s">
        <v>319</v>
      </c>
      <c r="AU31" s="218"/>
      <c r="AV31" s="218"/>
      <c r="AW31" s="218"/>
      <c r="AX31" s="679" t="s">
        <v>191</v>
      </c>
      <c r="AY31" s="680"/>
      <c r="AZ31" s="680"/>
      <c r="BA31" s="680"/>
      <c r="BB31" s="680"/>
      <c r="BC31" s="680"/>
      <c r="BD31" s="680"/>
      <c r="BE31" s="680"/>
      <c r="BF31" s="681"/>
      <c r="BG31" s="683">
        <v>99.6</v>
      </c>
      <c r="BH31" s="684"/>
      <c r="BI31" s="684"/>
      <c r="BJ31" s="684"/>
      <c r="BK31" s="684"/>
      <c r="BL31" s="684"/>
      <c r="BM31" s="685">
        <v>98</v>
      </c>
      <c r="BN31" s="684"/>
      <c r="BO31" s="684"/>
      <c r="BP31" s="684"/>
      <c r="BQ31" s="686"/>
      <c r="BR31" s="683">
        <v>99.6</v>
      </c>
      <c r="BS31" s="684"/>
      <c r="BT31" s="684"/>
      <c r="BU31" s="684"/>
      <c r="BV31" s="684"/>
      <c r="BW31" s="684"/>
      <c r="BX31" s="685">
        <v>97.9</v>
      </c>
      <c r="BY31" s="684"/>
      <c r="BZ31" s="684"/>
      <c r="CA31" s="684"/>
      <c r="CB31" s="686"/>
      <c r="CD31" s="642"/>
      <c r="CE31" s="643"/>
      <c r="CF31" s="618" t="s">
        <v>320</v>
      </c>
      <c r="CG31" s="619"/>
      <c r="CH31" s="619"/>
      <c r="CI31" s="619"/>
      <c r="CJ31" s="619"/>
      <c r="CK31" s="619"/>
      <c r="CL31" s="619"/>
      <c r="CM31" s="619"/>
      <c r="CN31" s="619"/>
      <c r="CO31" s="619"/>
      <c r="CP31" s="619"/>
      <c r="CQ31" s="620"/>
      <c r="CR31" s="621">
        <v>78751</v>
      </c>
      <c r="CS31" s="634"/>
      <c r="CT31" s="634"/>
      <c r="CU31" s="634"/>
      <c r="CV31" s="634"/>
      <c r="CW31" s="634"/>
      <c r="CX31" s="634"/>
      <c r="CY31" s="635"/>
      <c r="CZ31" s="624">
        <v>0.5</v>
      </c>
      <c r="DA31" s="636"/>
      <c r="DB31" s="636"/>
      <c r="DC31" s="637"/>
      <c r="DD31" s="627">
        <v>76065</v>
      </c>
      <c r="DE31" s="634"/>
      <c r="DF31" s="634"/>
      <c r="DG31" s="634"/>
      <c r="DH31" s="634"/>
      <c r="DI31" s="634"/>
      <c r="DJ31" s="634"/>
      <c r="DK31" s="635"/>
      <c r="DL31" s="627">
        <v>76065</v>
      </c>
      <c r="DM31" s="634"/>
      <c r="DN31" s="634"/>
      <c r="DO31" s="634"/>
      <c r="DP31" s="634"/>
      <c r="DQ31" s="634"/>
      <c r="DR31" s="634"/>
      <c r="DS31" s="634"/>
      <c r="DT31" s="634"/>
      <c r="DU31" s="634"/>
      <c r="DV31" s="635"/>
      <c r="DW31" s="624">
        <v>1</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772753</v>
      </c>
      <c r="S32" s="622"/>
      <c r="T32" s="622"/>
      <c r="U32" s="622"/>
      <c r="V32" s="622"/>
      <c r="W32" s="622"/>
      <c r="X32" s="622"/>
      <c r="Y32" s="623"/>
      <c r="Z32" s="659">
        <v>4.4000000000000004</v>
      </c>
      <c r="AA32" s="659"/>
      <c r="AB32" s="659"/>
      <c r="AC32" s="659"/>
      <c r="AD32" s="660" t="s">
        <v>249</v>
      </c>
      <c r="AE32" s="660"/>
      <c r="AF32" s="660"/>
      <c r="AG32" s="660"/>
      <c r="AH32" s="660"/>
      <c r="AI32" s="660"/>
      <c r="AJ32" s="660"/>
      <c r="AK32" s="660"/>
      <c r="AL32" s="624" t="s">
        <v>131</v>
      </c>
      <c r="AM32" s="625"/>
      <c r="AN32" s="625"/>
      <c r="AO32" s="661"/>
      <c r="AP32" s="662"/>
      <c r="AQ32" s="663"/>
      <c r="AR32" s="663"/>
      <c r="AS32" s="663"/>
      <c r="AT32" s="694"/>
      <c r="AU32" s="214" t="s">
        <v>322</v>
      </c>
      <c r="AX32" s="618" t="s">
        <v>323</v>
      </c>
      <c r="AY32" s="619"/>
      <c r="AZ32" s="619"/>
      <c r="BA32" s="619"/>
      <c r="BB32" s="619"/>
      <c r="BC32" s="619"/>
      <c r="BD32" s="619"/>
      <c r="BE32" s="619"/>
      <c r="BF32" s="620"/>
      <c r="BG32" s="687">
        <v>99.4</v>
      </c>
      <c r="BH32" s="634"/>
      <c r="BI32" s="634"/>
      <c r="BJ32" s="634"/>
      <c r="BK32" s="634"/>
      <c r="BL32" s="634"/>
      <c r="BM32" s="625">
        <v>96.7</v>
      </c>
      <c r="BN32" s="634"/>
      <c r="BO32" s="634"/>
      <c r="BP32" s="634"/>
      <c r="BQ32" s="657"/>
      <c r="BR32" s="687">
        <v>99.4</v>
      </c>
      <c r="BS32" s="634"/>
      <c r="BT32" s="634"/>
      <c r="BU32" s="634"/>
      <c r="BV32" s="634"/>
      <c r="BW32" s="634"/>
      <c r="BX32" s="625">
        <v>96.5</v>
      </c>
      <c r="BY32" s="634"/>
      <c r="BZ32" s="634"/>
      <c r="CA32" s="634"/>
      <c r="CB32" s="657"/>
      <c r="CD32" s="644"/>
      <c r="CE32" s="645"/>
      <c r="CF32" s="618" t="s">
        <v>324</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104422</v>
      </c>
      <c r="S33" s="622"/>
      <c r="T33" s="622"/>
      <c r="U33" s="622"/>
      <c r="V33" s="622"/>
      <c r="W33" s="622"/>
      <c r="X33" s="622"/>
      <c r="Y33" s="623"/>
      <c r="Z33" s="659">
        <v>0.6</v>
      </c>
      <c r="AA33" s="659"/>
      <c r="AB33" s="659"/>
      <c r="AC33" s="659"/>
      <c r="AD33" s="660">
        <v>8011</v>
      </c>
      <c r="AE33" s="660"/>
      <c r="AF33" s="660"/>
      <c r="AG33" s="660"/>
      <c r="AH33" s="660"/>
      <c r="AI33" s="660"/>
      <c r="AJ33" s="660"/>
      <c r="AK33" s="660"/>
      <c r="AL33" s="624">
        <v>0.1</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99.7</v>
      </c>
      <c r="BH33" s="606"/>
      <c r="BI33" s="606"/>
      <c r="BJ33" s="606"/>
      <c r="BK33" s="606"/>
      <c r="BL33" s="606"/>
      <c r="BM33" s="652">
        <v>98.5</v>
      </c>
      <c r="BN33" s="606"/>
      <c r="BO33" s="606"/>
      <c r="BP33" s="606"/>
      <c r="BQ33" s="669"/>
      <c r="BR33" s="682">
        <v>99.6</v>
      </c>
      <c r="BS33" s="606"/>
      <c r="BT33" s="606"/>
      <c r="BU33" s="606"/>
      <c r="BV33" s="606"/>
      <c r="BW33" s="606"/>
      <c r="BX33" s="652">
        <v>98.4</v>
      </c>
      <c r="BY33" s="606"/>
      <c r="BZ33" s="606"/>
      <c r="CA33" s="606"/>
      <c r="CB33" s="669"/>
      <c r="CD33" s="618" t="s">
        <v>327</v>
      </c>
      <c r="CE33" s="619"/>
      <c r="CF33" s="619"/>
      <c r="CG33" s="619"/>
      <c r="CH33" s="619"/>
      <c r="CI33" s="619"/>
      <c r="CJ33" s="619"/>
      <c r="CK33" s="619"/>
      <c r="CL33" s="619"/>
      <c r="CM33" s="619"/>
      <c r="CN33" s="619"/>
      <c r="CO33" s="619"/>
      <c r="CP33" s="619"/>
      <c r="CQ33" s="620"/>
      <c r="CR33" s="621">
        <v>6681258</v>
      </c>
      <c r="CS33" s="634"/>
      <c r="CT33" s="634"/>
      <c r="CU33" s="634"/>
      <c r="CV33" s="634"/>
      <c r="CW33" s="634"/>
      <c r="CX33" s="634"/>
      <c r="CY33" s="635"/>
      <c r="CZ33" s="624">
        <v>40.200000000000003</v>
      </c>
      <c r="DA33" s="636"/>
      <c r="DB33" s="636"/>
      <c r="DC33" s="637"/>
      <c r="DD33" s="627">
        <v>5323816</v>
      </c>
      <c r="DE33" s="634"/>
      <c r="DF33" s="634"/>
      <c r="DG33" s="634"/>
      <c r="DH33" s="634"/>
      <c r="DI33" s="634"/>
      <c r="DJ33" s="634"/>
      <c r="DK33" s="635"/>
      <c r="DL33" s="627">
        <v>2860915</v>
      </c>
      <c r="DM33" s="634"/>
      <c r="DN33" s="634"/>
      <c r="DO33" s="634"/>
      <c r="DP33" s="634"/>
      <c r="DQ33" s="634"/>
      <c r="DR33" s="634"/>
      <c r="DS33" s="634"/>
      <c r="DT33" s="634"/>
      <c r="DU33" s="634"/>
      <c r="DV33" s="635"/>
      <c r="DW33" s="624">
        <v>36.299999999999997</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520603</v>
      </c>
      <c r="S34" s="622"/>
      <c r="T34" s="622"/>
      <c r="U34" s="622"/>
      <c r="V34" s="622"/>
      <c r="W34" s="622"/>
      <c r="X34" s="622"/>
      <c r="Y34" s="623"/>
      <c r="Z34" s="659">
        <v>3</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2244086</v>
      </c>
      <c r="CS34" s="622"/>
      <c r="CT34" s="622"/>
      <c r="CU34" s="622"/>
      <c r="CV34" s="622"/>
      <c r="CW34" s="622"/>
      <c r="CX34" s="622"/>
      <c r="CY34" s="623"/>
      <c r="CZ34" s="624">
        <v>13.5</v>
      </c>
      <c r="DA34" s="636"/>
      <c r="DB34" s="636"/>
      <c r="DC34" s="637"/>
      <c r="DD34" s="627">
        <v>1810512</v>
      </c>
      <c r="DE34" s="622"/>
      <c r="DF34" s="622"/>
      <c r="DG34" s="622"/>
      <c r="DH34" s="622"/>
      <c r="DI34" s="622"/>
      <c r="DJ34" s="622"/>
      <c r="DK34" s="623"/>
      <c r="DL34" s="627">
        <v>1180272</v>
      </c>
      <c r="DM34" s="622"/>
      <c r="DN34" s="622"/>
      <c r="DO34" s="622"/>
      <c r="DP34" s="622"/>
      <c r="DQ34" s="622"/>
      <c r="DR34" s="622"/>
      <c r="DS34" s="622"/>
      <c r="DT34" s="622"/>
      <c r="DU34" s="622"/>
      <c r="DV34" s="623"/>
      <c r="DW34" s="624">
        <v>15</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338608</v>
      </c>
      <c r="S35" s="622"/>
      <c r="T35" s="622"/>
      <c r="U35" s="622"/>
      <c r="V35" s="622"/>
      <c r="W35" s="622"/>
      <c r="X35" s="622"/>
      <c r="Y35" s="623"/>
      <c r="Z35" s="659">
        <v>1.9</v>
      </c>
      <c r="AA35" s="659"/>
      <c r="AB35" s="659"/>
      <c r="AC35" s="659"/>
      <c r="AD35" s="660" t="s">
        <v>245</v>
      </c>
      <c r="AE35" s="660"/>
      <c r="AF35" s="660"/>
      <c r="AG35" s="660"/>
      <c r="AH35" s="660"/>
      <c r="AI35" s="660"/>
      <c r="AJ35" s="660"/>
      <c r="AK35" s="660"/>
      <c r="AL35" s="624" t="s">
        <v>249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304787</v>
      </c>
      <c r="CS35" s="634"/>
      <c r="CT35" s="634"/>
      <c r="CU35" s="634"/>
      <c r="CV35" s="634"/>
      <c r="CW35" s="634"/>
      <c r="CX35" s="634"/>
      <c r="CY35" s="635"/>
      <c r="CZ35" s="624">
        <v>1.8</v>
      </c>
      <c r="DA35" s="636"/>
      <c r="DB35" s="636"/>
      <c r="DC35" s="637"/>
      <c r="DD35" s="627">
        <v>121192</v>
      </c>
      <c r="DE35" s="634"/>
      <c r="DF35" s="634"/>
      <c r="DG35" s="634"/>
      <c r="DH35" s="634"/>
      <c r="DI35" s="634"/>
      <c r="DJ35" s="634"/>
      <c r="DK35" s="635"/>
      <c r="DL35" s="627">
        <v>121192</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1141705</v>
      </c>
      <c r="S36" s="622"/>
      <c r="T36" s="622"/>
      <c r="U36" s="622"/>
      <c r="V36" s="622"/>
      <c r="W36" s="622"/>
      <c r="X36" s="622"/>
      <c r="Y36" s="623"/>
      <c r="Z36" s="659">
        <v>6.6</v>
      </c>
      <c r="AA36" s="659"/>
      <c r="AB36" s="659"/>
      <c r="AC36" s="659"/>
      <c r="AD36" s="660" t="s">
        <v>131</v>
      </c>
      <c r="AE36" s="660"/>
      <c r="AF36" s="660"/>
      <c r="AG36" s="660"/>
      <c r="AH36" s="660"/>
      <c r="AI36" s="660"/>
      <c r="AJ36" s="660"/>
      <c r="AK36" s="660"/>
      <c r="AL36" s="624" t="s">
        <v>245</v>
      </c>
      <c r="AM36" s="625"/>
      <c r="AN36" s="625"/>
      <c r="AO36" s="661"/>
      <c r="AP36" s="222"/>
      <c r="AQ36" s="670" t="s">
        <v>335</v>
      </c>
      <c r="AR36" s="671"/>
      <c r="AS36" s="671"/>
      <c r="AT36" s="671"/>
      <c r="AU36" s="671"/>
      <c r="AV36" s="671"/>
      <c r="AW36" s="671"/>
      <c r="AX36" s="671"/>
      <c r="AY36" s="672"/>
      <c r="AZ36" s="676">
        <v>1643946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19465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1183022</v>
      </c>
      <c r="CS36" s="622"/>
      <c r="CT36" s="622"/>
      <c r="CU36" s="622"/>
      <c r="CV36" s="622"/>
      <c r="CW36" s="622"/>
      <c r="CX36" s="622"/>
      <c r="CY36" s="623"/>
      <c r="CZ36" s="624">
        <v>7.1</v>
      </c>
      <c r="DA36" s="636"/>
      <c r="DB36" s="636"/>
      <c r="DC36" s="637"/>
      <c r="DD36" s="627">
        <v>954493</v>
      </c>
      <c r="DE36" s="622"/>
      <c r="DF36" s="622"/>
      <c r="DG36" s="622"/>
      <c r="DH36" s="622"/>
      <c r="DI36" s="622"/>
      <c r="DJ36" s="622"/>
      <c r="DK36" s="623"/>
      <c r="DL36" s="627">
        <v>587861</v>
      </c>
      <c r="DM36" s="622"/>
      <c r="DN36" s="622"/>
      <c r="DO36" s="622"/>
      <c r="DP36" s="622"/>
      <c r="DQ36" s="622"/>
      <c r="DR36" s="622"/>
      <c r="DS36" s="622"/>
      <c r="DT36" s="622"/>
      <c r="DU36" s="622"/>
      <c r="DV36" s="623"/>
      <c r="DW36" s="624">
        <v>7.5</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1083265</v>
      </c>
      <c r="S37" s="622"/>
      <c r="T37" s="622"/>
      <c r="U37" s="622"/>
      <c r="V37" s="622"/>
      <c r="W37" s="622"/>
      <c r="X37" s="622"/>
      <c r="Y37" s="623"/>
      <c r="Z37" s="659">
        <v>6.2</v>
      </c>
      <c r="AA37" s="659"/>
      <c r="AB37" s="659"/>
      <c r="AC37" s="659"/>
      <c r="AD37" s="660">
        <v>106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276092</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19465</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7480</v>
      </c>
      <c r="CS37" s="634"/>
      <c r="CT37" s="634"/>
      <c r="CU37" s="634"/>
      <c r="CV37" s="634"/>
      <c r="CW37" s="634"/>
      <c r="CX37" s="634"/>
      <c r="CY37" s="635"/>
      <c r="CZ37" s="624">
        <v>0</v>
      </c>
      <c r="DA37" s="636"/>
      <c r="DB37" s="636"/>
      <c r="DC37" s="637"/>
      <c r="DD37" s="627">
        <v>7480</v>
      </c>
      <c r="DE37" s="634"/>
      <c r="DF37" s="634"/>
      <c r="DG37" s="634"/>
      <c r="DH37" s="634"/>
      <c r="DI37" s="634"/>
      <c r="DJ37" s="634"/>
      <c r="DK37" s="635"/>
      <c r="DL37" s="627">
        <v>6511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1423533</v>
      </c>
      <c r="S38" s="622"/>
      <c r="T38" s="622"/>
      <c r="U38" s="622"/>
      <c r="V38" s="622"/>
      <c r="W38" s="622"/>
      <c r="X38" s="622"/>
      <c r="Y38" s="623"/>
      <c r="Z38" s="659">
        <v>8.1999999999999993</v>
      </c>
      <c r="AA38" s="659"/>
      <c r="AB38" s="659"/>
      <c r="AC38" s="659"/>
      <c r="AD38" s="660" t="s">
        <v>131</v>
      </c>
      <c r="AE38" s="660"/>
      <c r="AF38" s="660"/>
      <c r="AG38" s="660"/>
      <c r="AH38" s="660"/>
      <c r="AI38" s="660"/>
      <c r="AJ38" s="660"/>
      <c r="AK38" s="660"/>
      <c r="AL38" s="624" t="s">
        <v>245</v>
      </c>
      <c r="AM38" s="625"/>
      <c r="AN38" s="625"/>
      <c r="AO38" s="661"/>
      <c r="AQ38" s="654" t="s">
        <v>343</v>
      </c>
      <c r="AR38" s="655"/>
      <c r="AS38" s="655"/>
      <c r="AT38" s="655"/>
      <c r="AU38" s="655"/>
      <c r="AV38" s="655"/>
      <c r="AW38" s="655"/>
      <c r="AX38" s="655"/>
      <c r="AY38" s="656"/>
      <c r="AZ38" s="621">
        <v>175884</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3568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1405258</v>
      </c>
      <c r="CS38" s="622"/>
      <c r="CT38" s="622"/>
      <c r="CU38" s="622"/>
      <c r="CV38" s="622"/>
      <c r="CW38" s="622"/>
      <c r="CX38" s="622"/>
      <c r="CY38" s="623"/>
      <c r="CZ38" s="624">
        <v>8.4</v>
      </c>
      <c r="DA38" s="636"/>
      <c r="DB38" s="636"/>
      <c r="DC38" s="637"/>
      <c r="DD38" s="627">
        <v>1204224</v>
      </c>
      <c r="DE38" s="622"/>
      <c r="DF38" s="622"/>
      <c r="DG38" s="622"/>
      <c r="DH38" s="622"/>
      <c r="DI38" s="622"/>
      <c r="DJ38" s="622"/>
      <c r="DK38" s="623"/>
      <c r="DL38" s="627">
        <v>971590</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245</v>
      </c>
      <c r="AA39" s="659"/>
      <c r="AB39" s="659"/>
      <c r="AC39" s="659"/>
      <c r="AD39" s="660" t="s">
        <v>249</v>
      </c>
      <c r="AE39" s="660"/>
      <c r="AF39" s="660"/>
      <c r="AG39" s="660"/>
      <c r="AH39" s="660"/>
      <c r="AI39" s="660"/>
      <c r="AJ39" s="660"/>
      <c r="AK39" s="660"/>
      <c r="AL39" s="624" t="s">
        <v>249</v>
      </c>
      <c r="AM39" s="625"/>
      <c r="AN39" s="625"/>
      <c r="AO39" s="661"/>
      <c r="AQ39" s="654" t="s">
        <v>347</v>
      </c>
      <c r="AR39" s="655"/>
      <c r="AS39" s="655"/>
      <c r="AT39" s="655"/>
      <c r="AU39" s="655"/>
      <c r="AV39" s="655"/>
      <c r="AW39" s="655"/>
      <c r="AX39" s="655"/>
      <c r="AY39" s="656"/>
      <c r="AZ39" s="621">
        <v>13817</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5191</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1236625</v>
      </c>
      <c r="CS39" s="634"/>
      <c r="CT39" s="634"/>
      <c r="CU39" s="634"/>
      <c r="CV39" s="634"/>
      <c r="CW39" s="634"/>
      <c r="CX39" s="634"/>
      <c r="CY39" s="635"/>
      <c r="CZ39" s="624">
        <v>7.4</v>
      </c>
      <c r="DA39" s="636"/>
      <c r="DB39" s="636"/>
      <c r="DC39" s="637"/>
      <c r="DD39" s="627">
        <v>1233395</v>
      </c>
      <c r="DE39" s="634"/>
      <c r="DF39" s="634"/>
      <c r="DG39" s="634"/>
      <c r="DH39" s="634"/>
      <c r="DI39" s="634"/>
      <c r="DJ39" s="634"/>
      <c r="DK39" s="635"/>
      <c r="DL39" s="627" t="s">
        <v>131</v>
      </c>
      <c r="DM39" s="634"/>
      <c r="DN39" s="634"/>
      <c r="DO39" s="634"/>
      <c r="DP39" s="634"/>
      <c r="DQ39" s="634"/>
      <c r="DR39" s="634"/>
      <c r="DS39" s="634"/>
      <c r="DT39" s="634"/>
      <c r="DU39" s="634"/>
      <c r="DV39" s="635"/>
      <c r="DW39" s="624" t="s">
        <v>249</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215833</v>
      </c>
      <c r="S40" s="622"/>
      <c r="T40" s="622"/>
      <c r="U40" s="622"/>
      <c r="V40" s="622"/>
      <c r="W40" s="622"/>
      <c r="X40" s="622"/>
      <c r="Y40" s="623"/>
      <c r="Z40" s="659">
        <v>1.2</v>
      </c>
      <c r="AA40" s="659"/>
      <c r="AB40" s="659"/>
      <c r="AC40" s="659"/>
      <c r="AD40" s="660" t="s">
        <v>131</v>
      </c>
      <c r="AE40" s="660"/>
      <c r="AF40" s="660"/>
      <c r="AG40" s="660"/>
      <c r="AH40" s="660"/>
      <c r="AI40" s="660"/>
      <c r="AJ40" s="660"/>
      <c r="AK40" s="660"/>
      <c r="AL40" s="624" t="s">
        <v>131</v>
      </c>
      <c r="AM40" s="625"/>
      <c r="AN40" s="625"/>
      <c r="AO40" s="661"/>
      <c r="AQ40" s="654" t="s">
        <v>351</v>
      </c>
      <c r="AR40" s="655"/>
      <c r="AS40" s="655"/>
      <c r="AT40" s="655"/>
      <c r="AU40" s="655"/>
      <c r="AV40" s="655"/>
      <c r="AW40" s="655"/>
      <c r="AX40" s="655"/>
      <c r="AY40" s="656"/>
      <c r="AZ40" s="621">
        <v>730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95</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307480</v>
      </c>
      <c r="CS40" s="622"/>
      <c r="CT40" s="622"/>
      <c r="CU40" s="622"/>
      <c r="CV40" s="622"/>
      <c r="CW40" s="622"/>
      <c r="CX40" s="622"/>
      <c r="CY40" s="623"/>
      <c r="CZ40" s="624">
        <v>1.8</v>
      </c>
      <c r="DA40" s="636"/>
      <c r="DB40" s="636"/>
      <c r="DC40" s="637"/>
      <c r="DD40" s="627" t="s">
        <v>131</v>
      </c>
      <c r="DE40" s="622"/>
      <c r="DF40" s="622"/>
      <c r="DG40" s="622"/>
      <c r="DH40" s="622"/>
      <c r="DI40" s="622"/>
      <c r="DJ40" s="622"/>
      <c r="DK40" s="623"/>
      <c r="DL40" s="627" t="s">
        <v>245</v>
      </c>
      <c r="DM40" s="622"/>
      <c r="DN40" s="622"/>
      <c r="DO40" s="622"/>
      <c r="DP40" s="622"/>
      <c r="DQ40" s="622"/>
      <c r="DR40" s="622"/>
      <c r="DS40" s="622"/>
      <c r="DT40" s="622"/>
      <c r="DU40" s="622"/>
      <c r="DV40" s="623"/>
      <c r="DW40" s="624" t="s">
        <v>141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17396171</v>
      </c>
      <c r="S41" s="646"/>
      <c r="T41" s="646"/>
      <c r="U41" s="646"/>
      <c r="V41" s="646"/>
      <c r="W41" s="646"/>
      <c r="X41" s="646"/>
      <c r="Y41" s="649"/>
      <c r="Z41" s="650">
        <v>100</v>
      </c>
      <c r="AA41" s="650"/>
      <c r="AB41" s="650"/>
      <c r="AC41" s="650"/>
      <c r="AD41" s="651">
        <v>7671557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215390</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245</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962033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398</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3039741</v>
      </c>
      <c r="CS42" s="634"/>
      <c r="CT42" s="634"/>
      <c r="CU42" s="634"/>
      <c r="CV42" s="634"/>
      <c r="CW42" s="634"/>
      <c r="CX42" s="634"/>
      <c r="CY42" s="635"/>
      <c r="CZ42" s="624">
        <v>18.3</v>
      </c>
      <c r="DA42" s="636"/>
      <c r="DB42" s="636"/>
      <c r="DC42" s="637"/>
      <c r="DD42" s="627">
        <v>566421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35461</v>
      </c>
      <c r="CS43" s="634"/>
      <c r="CT43" s="634"/>
      <c r="CU43" s="634"/>
      <c r="CV43" s="634"/>
      <c r="CW43" s="634"/>
      <c r="CX43" s="634"/>
      <c r="CY43" s="635"/>
      <c r="CZ43" s="624">
        <v>0.2</v>
      </c>
      <c r="DA43" s="636"/>
      <c r="DB43" s="636"/>
      <c r="DC43" s="637"/>
      <c r="DD43" s="627">
        <v>35461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2955575</v>
      </c>
      <c r="CS44" s="622"/>
      <c r="CT44" s="622"/>
      <c r="CU44" s="622"/>
      <c r="CV44" s="622"/>
      <c r="CW44" s="622"/>
      <c r="CX44" s="622"/>
      <c r="CY44" s="623"/>
      <c r="CZ44" s="624">
        <v>17.8</v>
      </c>
      <c r="DA44" s="625"/>
      <c r="DB44" s="625"/>
      <c r="DC44" s="626"/>
      <c r="DD44" s="627">
        <v>557584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1936430</v>
      </c>
      <c r="CS45" s="634"/>
      <c r="CT45" s="634"/>
      <c r="CU45" s="634"/>
      <c r="CV45" s="634"/>
      <c r="CW45" s="634"/>
      <c r="CX45" s="634"/>
      <c r="CY45" s="635"/>
      <c r="CZ45" s="624">
        <v>11.6</v>
      </c>
      <c r="DA45" s="636"/>
      <c r="DB45" s="636"/>
      <c r="DC45" s="637"/>
      <c r="DD45" s="627">
        <v>11710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896081</v>
      </c>
      <c r="CS46" s="622"/>
      <c r="CT46" s="622"/>
      <c r="CU46" s="622"/>
      <c r="CV46" s="622"/>
      <c r="CW46" s="622"/>
      <c r="CX46" s="622"/>
      <c r="CY46" s="623"/>
      <c r="CZ46" s="624">
        <v>5.4</v>
      </c>
      <c r="DA46" s="625"/>
      <c r="DB46" s="625"/>
      <c r="DC46" s="626"/>
      <c r="DD46" s="627">
        <v>539153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84166</v>
      </c>
      <c r="CS47" s="634"/>
      <c r="CT47" s="634"/>
      <c r="CU47" s="634"/>
      <c r="CV47" s="634"/>
      <c r="CW47" s="634"/>
      <c r="CX47" s="634"/>
      <c r="CY47" s="635"/>
      <c r="CZ47" s="624">
        <v>0.5</v>
      </c>
      <c r="DA47" s="636"/>
      <c r="DB47" s="636"/>
      <c r="DC47" s="637"/>
      <c r="DD47" s="627">
        <v>8837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245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16635373</v>
      </c>
      <c r="CS49" s="606"/>
      <c r="CT49" s="606"/>
      <c r="CU49" s="606"/>
      <c r="CV49" s="606"/>
      <c r="CW49" s="606"/>
      <c r="CX49" s="606"/>
      <c r="CY49" s="607"/>
      <c r="CZ49" s="608">
        <v>100</v>
      </c>
      <c r="DA49" s="609"/>
      <c r="DB49" s="609"/>
      <c r="DC49" s="610"/>
      <c r="DD49" s="611">
        <v>10718610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bzQk4ZSD7rLJEvUs0HEpnw4wr7SddR61hnLHksfmoT/d4ODiSiZBy/fl9j7rcQgFqLx3t9NF7NMj64puFjVAw==" saltValue="xiqFG8rGZoN2Azgc3bXt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17410</v>
      </c>
      <c r="R7" s="1103"/>
      <c r="S7" s="1103"/>
      <c r="T7" s="1103"/>
      <c r="U7" s="1103"/>
      <c r="V7" s="1103">
        <v>16675</v>
      </c>
      <c r="W7" s="1103"/>
      <c r="X7" s="1103"/>
      <c r="Y7" s="1103"/>
      <c r="Z7" s="1103"/>
      <c r="AA7" s="1103">
        <v>735</v>
      </c>
      <c r="AB7" s="1103"/>
      <c r="AC7" s="1103"/>
      <c r="AD7" s="1103"/>
      <c r="AE7" s="1104"/>
      <c r="AF7" s="1105">
        <v>93</v>
      </c>
      <c r="AG7" s="1106"/>
      <c r="AH7" s="1106"/>
      <c r="AI7" s="1106"/>
      <c r="AJ7" s="1107"/>
      <c r="AK7" s="1108">
        <v>419</v>
      </c>
      <c r="AL7" s="1109"/>
      <c r="AM7" s="1109"/>
      <c r="AN7" s="1109"/>
      <c r="AO7" s="1109"/>
      <c r="AP7" s="1109">
        <v>22826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5</v>
      </c>
      <c r="CI7" s="1097"/>
      <c r="CJ7" s="1097"/>
      <c r="CK7" s="1097"/>
      <c r="CL7" s="1098"/>
      <c r="CM7" s="1096" t="s">
        <v>611</v>
      </c>
      <c r="CN7" s="1097"/>
      <c r="CO7" s="1097"/>
      <c r="CP7" s="1097"/>
      <c r="CQ7" s="1098"/>
      <c r="CR7" s="1096">
        <v>2</v>
      </c>
      <c r="CS7" s="1097"/>
      <c r="CT7" s="1097"/>
      <c r="CU7" s="1097"/>
      <c r="CV7" s="1098"/>
      <c r="CW7" s="1096">
        <v>29</v>
      </c>
      <c r="CX7" s="1097"/>
      <c r="CY7" s="1097"/>
      <c r="CZ7" s="1097"/>
      <c r="DA7" s="1098"/>
      <c r="DB7" s="1096" t="s">
        <v>610</v>
      </c>
      <c r="DC7" s="1097"/>
      <c r="DD7" s="1097"/>
      <c r="DE7" s="1097"/>
      <c r="DF7" s="1098"/>
      <c r="DG7" s="1096" t="s">
        <v>610</v>
      </c>
      <c r="DH7" s="1097"/>
      <c r="DI7" s="1097"/>
      <c r="DJ7" s="1097"/>
      <c r="DK7" s="1098"/>
      <c r="DL7" s="1096" t="s">
        <v>610</v>
      </c>
      <c r="DM7" s="1097"/>
      <c r="DN7" s="1097"/>
      <c r="DO7" s="1097"/>
      <c r="DP7" s="1098"/>
      <c r="DQ7" s="1096" t="s">
        <v>610</v>
      </c>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76</v>
      </c>
      <c r="R8" s="1039"/>
      <c r="S8" s="1039"/>
      <c r="T8" s="1039"/>
      <c r="U8" s="1039"/>
      <c r="V8" s="1039">
        <v>50</v>
      </c>
      <c r="W8" s="1039"/>
      <c r="X8" s="1039"/>
      <c r="Y8" s="1039"/>
      <c r="Z8" s="1039"/>
      <c r="AA8" s="1039">
        <v>26</v>
      </c>
      <c r="AB8" s="1039"/>
      <c r="AC8" s="1039"/>
      <c r="AD8" s="1039"/>
      <c r="AE8" s="1040"/>
      <c r="AF8" s="1035">
        <v>26</v>
      </c>
      <c r="AG8" s="1036"/>
      <c r="AH8" s="1036"/>
      <c r="AI8" s="1036"/>
      <c r="AJ8" s="1037"/>
      <c r="AK8" s="1080" t="s">
        <v>607</v>
      </c>
      <c r="AL8" s="1081"/>
      <c r="AM8" s="1081"/>
      <c r="AN8" s="1081"/>
      <c r="AO8" s="1081"/>
      <c r="AP8" s="1081" t="s">
        <v>607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602</v>
      </c>
      <c r="BS8" s="992" t="s">
        <v>600</v>
      </c>
      <c r="BT8" s="993"/>
      <c r="BU8" s="993"/>
      <c r="BV8" s="993"/>
      <c r="BW8" s="993"/>
      <c r="BX8" s="993"/>
      <c r="BY8" s="993"/>
      <c r="BZ8" s="993"/>
      <c r="CA8" s="993"/>
      <c r="CB8" s="993"/>
      <c r="CC8" s="993"/>
      <c r="CD8" s="993"/>
      <c r="CE8" s="993"/>
      <c r="CF8" s="993"/>
      <c r="CG8" s="1014"/>
      <c r="CH8" s="989">
        <v>3</v>
      </c>
      <c r="CI8" s="990"/>
      <c r="CJ8" s="990"/>
      <c r="CK8" s="990"/>
      <c r="CL8" s="991"/>
      <c r="CM8" s="989" t="s">
        <v>608</v>
      </c>
      <c r="CN8" s="990"/>
      <c r="CO8" s="990"/>
      <c r="CP8" s="990"/>
      <c r="CQ8" s="991"/>
      <c r="CR8" s="989">
        <v>5</v>
      </c>
      <c r="CS8" s="990"/>
      <c r="CT8" s="990"/>
      <c r="CU8" s="990"/>
      <c r="CV8" s="991"/>
      <c r="CW8" s="989">
        <v>3</v>
      </c>
      <c r="CX8" s="990"/>
      <c r="CY8" s="990"/>
      <c r="CZ8" s="990"/>
      <c r="DA8" s="991"/>
      <c r="DB8" s="989">
        <v>1100</v>
      </c>
      <c r="DC8" s="990"/>
      <c r="DD8" s="990"/>
      <c r="DE8" s="990"/>
      <c r="DF8" s="991"/>
      <c r="DG8" s="989" t="s">
        <v>610</v>
      </c>
      <c r="DH8" s="990"/>
      <c r="DI8" s="990"/>
      <c r="DJ8" s="990"/>
      <c r="DK8" s="991"/>
      <c r="DL8" s="989" t="s">
        <v>610</v>
      </c>
      <c r="DM8" s="990"/>
      <c r="DN8" s="990"/>
      <c r="DO8" s="990"/>
      <c r="DP8" s="991"/>
      <c r="DQ8" s="989">
        <v>2297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t="s">
        <v>609</v>
      </c>
      <c r="CI9" s="990"/>
      <c r="CJ9" s="990"/>
      <c r="CK9" s="990"/>
      <c r="CL9" s="991"/>
      <c r="CM9" s="989">
        <v>35</v>
      </c>
      <c r="CN9" s="990"/>
      <c r="CO9" s="990"/>
      <c r="CP9" s="990"/>
      <c r="CQ9" s="991"/>
      <c r="CR9" s="989">
        <v>10</v>
      </c>
      <c r="CS9" s="990"/>
      <c r="CT9" s="990"/>
      <c r="CU9" s="990"/>
      <c r="CV9" s="991"/>
      <c r="CW9" s="989" t="s">
        <v>610</v>
      </c>
      <c r="CX9" s="990"/>
      <c r="CY9" s="990"/>
      <c r="CZ9" s="990"/>
      <c r="DA9" s="991"/>
      <c r="DB9" s="989" t="s">
        <v>610</v>
      </c>
      <c r="DC9" s="990"/>
      <c r="DD9" s="990"/>
      <c r="DE9" s="990"/>
      <c r="DF9" s="991"/>
      <c r="DG9" s="989" t="s">
        <v>610</v>
      </c>
      <c r="DH9" s="990"/>
      <c r="DI9" s="990"/>
      <c r="DJ9" s="990"/>
      <c r="DK9" s="991"/>
      <c r="DL9" s="989" t="s">
        <v>610</v>
      </c>
      <c r="DM9" s="990"/>
      <c r="DN9" s="990"/>
      <c r="DO9" s="990"/>
      <c r="DP9" s="991"/>
      <c r="DQ9" s="989" t="s">
        <v>610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17405</v>
      </c>
      <c r="R23" s="1061"/>
      <c r="S23" s="1061"/>
      <c r="T23" s="1061"/>
      <c r="U23" s="1061"/>
      <c r="V23" s="1061">
        <v>16645</v>
      </c>
      <c r="W23" s="1061"/>
      <c r="X23" s="1061"/>
      <c r="Y23" s="1061"/>
      <c r="Z23" s="1061"/>
      <c r="AA23" s="1061">
        <v>761</v>
      </c>
      <c r="AB23" s="1061"/>
      <c r="AC23" s="1061"/>
      <c r="AD23" s="1061"/>
      <c r="AE23" s="1068"/>
      <c r="AF23" s="1069">
        <v>119</v>
      </c>
      <c r="AG23" s="1061"/>
      <c r="AH23" s="1061"/>
      <c r="AI23" s="1061"/>
      <c r="AJ23" s="1070"/>
      <c r="AK23" s="1071"/>
      <c r="AL23" s="1072"/>
      <c r="AM23" s="1072"/>
      <c r="AN23" s="1072"/>
      <c r="AO23" s="1072"/>
      <c r="AP23" s="1061">
        <v>22826</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2936</v>
      </c>
      <c r="R28" s="1051"/>
      <c r="S28" s="1051"/>
      <c r="T28" s="1051"/>
      <c r="U28" s="1051"/>
      <c r="V28" s="1051">
        <v>2917</v>
      </c>
      <c r="W28" s="1051"/>
      <c r="X28" s="1051"/>
      <c r="Y28" s="1051"/>
      <c r="Z28" s="1051"/>
      <c r="AA28" s="1051">
        <v>19</v>
      </c>
      <c r="AB28" s="1051"/>
      <c r="AC28" s="1051"/>
      <c r="AD28" s="1051"/>
      <c r="AE28" s="1052"/>
      <c r="AF28" s="1053">
        <v>19</v>
      </c>
      <c r="AG28" s="1051"/>
      <c r="AH28" s="1051"/>
      <c r="AI28" s="1051"/>
      <c r="AJ28" s="1054"/>
      <c r="AK28" s="1042">
        <v>215</v>
      </c>
      <c r="AL28" s="1043"/>
      <c r="AM28" s="1043"/>
      <c r="AN28" s="1043"/>
      <c r="AO28" s="1043"/>
      <c r="AP28" s="1043" t="s">
        <v>607</v>
      </c>
      <c r="AQ28" s="1043"/>
      <c r="AR28" s="1043"/>
      <c r="AS28" s="1043"/>
      <c r="AT28" s="1043"/>
      <c r="AU28" s="1043" t="s">
        <v>607</v>
      </c>
      <c r="AV28" s="1043"/>
      <c r="AW28" s="1043"/>
      <c r="AX28" s="1043"/>
      <c r="AY28" s="1043"/>
      <c r="AZ28" s="1044" t="s">
        <v>607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2703</v>
      </c>
      <c r="R29" s="1039"/>
      <c r="S29" s="1039"/>
      <c r="T29" s="1039"/>
      <c r="U29" s="1039"/>
      <c r="V29" s="1039">
        <v>2674</v>
      </c>
      <c r="W29" s="1039"/>
      <c r="X29" s="1039"/>
      <c r="Y29" s="1039"/>
      <c r="Z29" s="1039"/>
      <c r="AA29" s="1039">
        <v>29</v>
      </c>
      <c r="AB29" s="1039"/>
      <c r="AC29" s="1039"/>
      <c r="AD29" s="1039"/>
      <c r="AE29" s="1040"/>
      <c r="AF29" s="1035">
        <v>29</v>
      </c>
      <c r="AG29" s="1036"/>
      <c r="AH29" s="1036"/>
      <c r="AI29" s="1036"/>
      <c r="AJ29" s="1037"/>
      <c r="AK29" s="980">
        <v>415</v>
      </c>
      <c r="AL29" s="971"/>
      <c r="AM29" s="971"/>
      <c r="AN29" s="971"/>
      <c r="AO29" s="971"/>
      <c r="AP29" s="971" t="s">
        <v>607</v>
      </c>
      <c r="AQ29" s="971"/>
      <c r="AR29" s="971"/>
      <c r="AS29" s="971"/>
      <c r="AT29" s="971"/>
      <c r="AU29" s="971" t="s">
        <v>607</v>
      </c>
      <c r="AV29" s="971"/>
      <c r="AW29" s="971"/>
      <c r="AX29" s="971"/>
      <c r="AY29" s="971"/>
      <c r="AZ29" s="1041" t="s">
        <v>607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526</v>
      </c>
      <c r="R30" s="1039"/>
      <c r="S30" s="1039"/>
      <c r="T30" s="1039"/>
      <c r="U30" s="1039"/>
      <c r="V30" s="1039">
        <v>524</v>
      </c>
      <c r="W30" s="1039"/>
      <c r="X30" s="1039"/>
      <c r="Y30" s="1039"/>
      <c r="Z30" s="1039"/>
      <c r="AA30" s="1039">
        <v>2</v>
      </c>
      <c r="AB30" s="1039"/>
      <c r="AC30" s="1039"/>
      <c r="AD30" s="1039"/>
      <c r="AE30" s="1040"/>
      <c r="AF30" s="1035">
        <v>2</v>
      </c>
      <c r="AG30" s="1036"/>
      <c r="AH30" s="1036"/>
      <c r="AI30" s="1036"/>
      <c r="AJ30" s="1037"/>
      <c r="AK30" s="980">
        <v>130</v>
      </c>
      <c r="AL30" s="971"/>
      <c r="AM30" s="971"/>
      <c r="AN30" s="971"/>
      <c r="AO30" s="971"/>
      <c r="AP30" s="971" t="s">
        <v>607</v>
      </c>
      <c r="AQ30" s="971"/>
      <c r="AR30" s="971"/>
      <c r="AS30" s="971"/>
      <c r="AT30" s="971"/>
      <c r="AU30" s="971" t="s">
        <v>607</v>
      </c>
      <c r="AV30" s="971"/>
      <c r="AW30" s="971"/>
      <c r="AX30" s="971"/>
      <c r="AY30" s="971"/>
      <c r="AZ30" s="1041" t="s">
        <v>607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510</v>
      </c>
      <c r="R31" s="1039"/>
      <c r="S31" s="1039"/>
      <c r="T31" s="1039"/>
      <c r="U31" s="1039"/>
      <c r="V31" s="1039">
        <v>507</v>
      </c>
      <c r="W31" s="1039"/>
      <c r="X31" s="1039"/>
      <c r="Y31" s="1039"/>
      <c r="Z31" s="1039"/>
      <c r="AA31" s="1039">
        <v>3</v>
      </c>
      <c r="AB31" s="1039"/>
      <c r="AC31" s="1039"/>
      <c r="AD31" s="1039"/>
      <c r="AE31" s="1040"/>
      <c r="AF31" s="1035">
        <v>909</v>
      </c>
      <c r="AG31" s="1036"/>
      <c r="AH31" s="1036"/>
      <c r="AI31" s="1036"/>
      <c r="AJ31" s="1037"/>
      <c r="AK31" s="980">
        <v>14</v>
      </c>
      <c r="AL31" s="971"/>
      <c r="AM31" s="971"/>
      <c r="AN31" s="971"/>
      <c r="AO31" s="971"/>
      <c r="AP31" s="971">
        <v>903</v>
      </c>
      <c r="AQ31" s="971"/>
      <c r="AR31" s="971"/>
      <c r="AS31" s="971"/>
      <c r="AT31" s="971"/>
      <c r="AU31" s="971">
        <v>116</v>
      </c>
      <c r="AV31" s="971"/>
      <c r="AW31" s="971"/>
      <c r="AX31" s="971"/>
      <c r="AY31" s="971"/>
      <c r="AZ31" s="1041" t="s">
        <v>607</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505</v>
      </c>
      <c r="R32" s="1039"/>
      <c r="S32" s="1039"/>
      <c r="T32" s="1039"/>
      <c r="U32" s="1039"/>
      <c r="V32" s="1039">
        <v>394</v>
      </c>
      <c r="W32" s="1039"/>
      <c r="X32" s="1039"/>
      <c r="Y32" s="1039"/>
      <c r="Z32" s="1039"/>
      <c r="AA32" s="1039">
        <v>111</v>
      </c>
      <c r="AB32" s="1039"/>
      <c r="AC32" s="1039"/>
      <c r="AD32" s="1039"/>
      <c r="AE32" s="1040"/>
      <c r="AF32" s="1035">
        <v>274</v>
      </c>
      <c r="AG32" s="1036"/>
      <c r="AH32" s="1036"/>
      <c r="AI32" s="1036"/>
      <c r="AJ32" s="1037"/>
      <c r="AK32" s="980">
        <v>1</v>
      </c>
      <c r="AL32" s="971"/>
      <c r="AM32" s="971"/>
      <c r="AN32" s="971"/>
      <c r="AO32" s="971"/>
      <c r="AP32" s="971">
        <v>2992</v>
      </c>
      <c r="AQ32" s="971"/>
      <c r="AR32" s="971"/>
      <c r="AS32" s="971"/>
      <c r="AT32" s="971"/>
      <c r="AU32" s="971">
        <v>6</v>
      </c>
      <c r="AV32" s="971"/>
      <c r="AW32" s="971"/>
      <c r="AX32" s="971"/>
      <c r="AY32" s="971"/>
      <c r="AZ32" s="1041" t="s">
        <v>607</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947</v>
      </c>
      <c r="R33" s="1039"/>
      <c r="S33" s="1039"/>
      <c r="T33" s="1039"/>
      <c r="U33" s="1039"/>
      <c r="V33" s="1039">
        <v>857</v>
      </c>
      <c r="W33" s="1039"/>
      <c r="X33" s="1039"/>
      <c r="Y33" s="1039"/>
      <c r="Z33" s="1039"/>
      <c r="AA33" s="1039">
        <v>90</v>
      </c>
      <c r="AB33" s="1039"/>
      <c r="AC33" s="1039"/>
      <c r="AD33" s="1039"/>
      <c r="AE33" s="1040"/>
      <c r="AF33" s="1035">
        <v>983</v>
      </c>
      <c r="AG33" s="1036"/>
      <c r="AH33" s="1036"/>
      <c r="AI33" s="1036"/>
      <c r="AJ33" s="1037"/>
      <c r="AK33" s="980">
        <v>224</v>
      </c>
      <c r="AL33" s="971"/>
      <c r="AM33" s="971"/>
      <c r="AN33" s="971"/>
      <c r="AO33" s="971"/>
      <c r="AP33" s="971">
        <v>2757</v>
      </c>
      <c r="AQ33" s="971"/>
      <c r="AR33" s="971"/>
      <c r="AS33" s="971"/>
      <c r="AT33" s="971"/>
      <c r="AU33" s="971">
        <v>1122</v>
      </c>
      <c r="AV33" s="971"/>
      <c r="AW33" s="971"/>
      <c r="AX33" s="971"/>
      <c r="AY33" s="971"/>
      <c r="AZ33" s="1041" t="s">
        <v>607</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41</v>
      </c>
      <c r="R34" s="1039"/>
      <c r="S34" s="1039"/>
      <c r="T34" s="1039"/>
      <c r="U34" s="1039"/>
      <c r="V34" s="1039">
        <v>41</v>
      </c>
      <c r="W34" s="1039"/>
      <c r="X34" s="1039"/>
      <c r="Y34" s="1039"/>
      <c r="Z34" s="1039"/>
      <c r="AA34" s="1039" t="s">
        <v>607</v>
      </c>
      <c r="AB34" s="1039"/>
      <c r="AC34" s="1039"/>
      <c r="AD34" s="1039"/>
      <c r="AE34" s="1040"/>
      <c r="AF34" s="1035" t="s">
        <v>131</v>
      </c>
      <c r="AG34" s="1036"/>
      <c r="AH34" s="1036"/>
      <c r="AI34" s="1036"/>
      <c r="AJ34" s="1037"/>
      <c r="AK34" s="980">
        <v>29</v>
      </c>
      <c r="AL34" s="971"/>
      <c r="AM34" s="971"/>
      <c r="AN34" s="971"/>
      <c r="AO34" s="971"/>
      <c r="AP34" s="971">
        <v>123</v>
      </c>
      <c r="AQ34" s="971"/>
      <c r="AR34" s="971"/>
      <c r="AS34" s="971"/>
      <c r="AT34" s="971"/>
      <c r="AU34" s="971">
        <v>111</v>
      </c>
      <c r="AV34" s="971"/>
      <c r="AW34" s="971"/>
      <c r="AX34" s="971"/>
      <c r="AY34" s="971"/>
      <c r="AZ34" s="1041" t="s">
        <v>607</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32</v>
      </c>
      <c r="R35" s="1039"/>
      <c r="S35" s="1039"/>
      <c r="T35" s="1039"/>
      <c r="U35" s="1039"/>
      <c r="V35" s="1039">
        <v>32</v>
      </c>
      <c r="W35" s="1039"/>
      <c r="X35" s="1039"/>
      <c r="Y35" s="1039"/>
      <c r="Z35" s="1039"/>
      <c r="AA35" s="1039" t="s">
        <v>607</v>
      </c>
      <c r="AB35" s="1039"/>
      <c r="AC35" s="1039"/>
      <c r="AD35" s="1039"/>
      <c r="AE35" s="1040"/>
      <c r="AF35" s="1035" t="s">
        <v>534</v>
      </c>
      <c r="AG35" s="1036"/>
      <c r="AH35" s="1036"/>
      <c r="AI35" s="1036"/>
      <c r="AJ35" s="1037"/>
      <c r="AK35" s="980">
        <v>23</v>
      </c>
      <c r="AL35" s="971"/>
      <c r="AM35" s="971"/>
      <c r="AN35" s="971"/>
      <c r="AO35" s="971"/>
      <c r="AP35" s="971">
        <v>53</v>
      </c>
      <c r="AQ35" s="971"/>
      <c r="AR35" s="971"/>
      <c r="AS35" s="971"/>
      <c r="AT35" s="971"/>
      <c r="AU35" s="971">
        <v>46</v>
      </c>
      <c r="AV35" s="971"/>
      <c r="AW35" s="971"/>
      <c r="AX35" s="971"/>
      <c r="AY35" s="971"/>
      <c r="AZ35" s="1041" t="s">
        <v>607</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421</v>
      </c>
      <c r="C36" s="1031"/>
      <c r="D36" s="1031"/>
      <c r="E36" s="1031"/>
      <c r="F36" s="1031"/>
      <c r="G36" s="1031"/>
      <c r="H36" s="1031"/>
      <c r="I36" s="1031"/>
      <c r="J36" s="1031"/>
      <c r="K36" s="1031"/>
      <c r="L36" s="1031"/>
      <c r="M36" s="1031"/>
      <c r="N36" s="1031"/>
      <c r="O36" s="1031"/>
      <c r="P36" s="1032"/>
      <c r="Q36" s="1038">
        <v>216</v>
      </c>
      <c r="R36" s="1039"/>
      <c r="S36" s="1039"/>
      <c r="T36" s="1039"/>
      <c r="U36" s="1039"/>
      <c r="V36" s="1039">
        <v>866</v>
      </c>
      <c r="W36" s="1039"/>
      <c r="X36" s="1039"/>
      <c r="Y36" s="1039"/>
      <c r="Z36" s="1039"/>
      <c r="AA36" s="1039">
        <v>-650</v>
      </c>
      <c r="AB36" s="1039"/>
      <c r="AC36" s="1039"/>
      <c r="AD36" s="1039"/>
      <c r="AE36" s="1040"/>
      <c r="AF36" s="1035" t="s">
        <v>422</v>
      </c>
      <c r="AG36" s="1036"/>
      <c r="AH36" s="1036"/>
      <c r="AI36" s="1036"/>
      <c r="AJ36" s="1037"/>
      <c r="AK36" s="980">
        <v>176</v>
      </c>
      <c r="AL36" s="971"/>
      <c r="AM36" s="971"/>
      <c r="AN36" s="971"/>
      <c r="AO36" s="971"/>
      <c r="AP36" s="971">
        <v>3482</v>
      </c>
      <c r="AQ36" s="971"/>
      <c r="AR36" s="971"/>
      <c r="AS36" s="971"/>
      <c r="AT36" s="971"/>
      <c r="AU36" s="971">
        <v>1505</v>
      </c>
      <c r="AV36" s="971"/>
      <c r="AW36" s="971"/>
      <c r="AX36" s="971"/>
      <c r="AY36" s="971"/>
      <c r="AZ36" s="1041" t="s">
        <v>607</v>
      </c>
      <c r="BA36" s="1041"/>
      <c r="BB36" s="1041"/>
      <c r="BC36" s="1041"/>
      <c r="BD36" s="1041"/>
      <c r="BE36" s="972" t="s">
        <v>420</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2217</v>
      </c>
      <c r="AG63" s="959"/>
      <c r="AH63" s="959"/>
      <c r="AI63" s="959"/>
      <c r="AJ63" s="1022"/>
      <c r="AK63" s="1023"/>
      <c r="AL63" s="963"/>
      <c r="AM63" s="963"/>
      <c r="AN63" s="963"/>
      <c r="AO63" s="963"/>
      <c r="AP63" s="959">
        <v>10310</v>
      </c>
      <c r="AQ63" s="959"/>
      <c r="AR63" s="959"/>
      <c r="AS63" s="959"/>
      <c r="AT63" s="959"/>
      <c r="AU63" s="959">
        <v>2906</v>
      </c>
      <c r="AV63" s="959"/>
      <c r="AW63" s="959"/>
      <c r="AX63" s="959"/>
      <c r="AY63" s="959"/>
      <c r="AZ63" s="1017"/>
      <c r="BA63" s="1017"/>
      <c r="BB63" s="1017"/>
      <c r="BC63" s="1017"/>
      <c r="BD63" s="1017"/>
      <c r="BE63" s="960"/>
      <c r="BF63" s="960"/>
      <c r="BG63" s="960"/>
      <c r="BH63" s="960"/>
      <c r="BI63" s="961"/>
      <c r="BJ63" s="1018" t="s">
        <v>425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427</v>
      </c>
      <c r="B66" s="996"/>
      <c r="C66" s="996"/>
      <c r="D66" s="996"/>
      <c r="E66" s="996"/>
      <c r="F66" s="996"/>
      <c r="G66" s="996"/>
      <c r="H66" s="996"/>
      <c r="I66" s="996"/>
      <c r="J66" s="996"/>
      <c r="K66" s="996"/>
      <c r="L66" s="996"/>
      <c r="M66" s="996"/>
      <c r="N66" s="996"/>
      <c r="O66" s="996"/>
      <c r="P66" s="997"/>
      <c r="Q66" s="1001" t="s">
        <v>428</v>
      </c>
      <c r="R66" s="1002"/>
      <c r="S66" s="1002"/>
      <c r="T66" s="1002"/>
      <c r="U66" s="1003"/>
      <c r="V66" s="1001" t="s">
        <v>429</v>
      </c>
      <c r="W66" s="1002"/>
      <c r="X66" s="1002"/>
      <c r="Y66" s="1002"/>
      <c r="Z66" s="1003"/>
      <c r="AA66" s="1001" t="s">
        <v>430</v>
      </c>
      <c r="AB66" s="1002"/>
      <c r="AC66" s="1002"/>
      <c r="AD66" s="1002"/>
      <c r="AE66" s="1003"/>
      <c r="AF66" s="1007" t="s">
        <v>431</v>
      </c>
      <c r="AG66" s="1008"/>
      <c r="AH66" s="1008"/>
      <c r="AI66" s="1008"/>
      <c r="AJ66" s="1009"/>
      <c r="AK66" s="1001" t="s">
        <v>432</v>
      </c>
      <c r="AL66" s="996"/>
      <c r="AM66" s="996"/>
      <c r="AN66" s="996"/>
      <c r="AO66" s="997"/>
      <c r="AP66" s="1001" t="s">
        <v>433</v>
      </c>
      <c r="AQ66" s="1002"/>
      <c r="AR66" s="1002"/>
      <c r="AS66" s="1002"/>
      <c r="AT66" s="1003"/>
      <c r="AU66" s="1001" t="s">
        <v>434</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603</v>
      </c>
      <c r="C68" s="986"/>
      <c r="D68" s="986"/>
      <c r="E68" s="986"/>
      <c r="F68" s="986"/>
      <c r="G68" s="986"/>
      <c r="H68" s="986"/>
      <c r="I68" s="986"/>
      <c r="J68" s="986"/>
      <c r="K68" s="986"/>
      <c r="L68" s="986"/>
      <c r="M68" s="986"/>
      <c r="N68" s="986"/>
      <c r="O68" s="986"/>
      <c r="P68" s="987"/>
      <c r="Q68" s="988">
        <v>4171</v>
      </c>
      <c r="R68" s="982"/>
      <c r="S68" s="982"/>
      <c r="T68" s="982"/>
      <c r="U68" s="982"/>
      <c r="V68" s="982">
        <v>4029</v>
      </c>
      <c r="W68" s="982"/>
      <c r="X68" s="982"/>
      <c r="Y68" s="982"/>
      <c r="Z68" s="982"/>
      <c r="AA68" s="982">
        <v>142</v>
      </c>
      <c r="AB68" s="982"/>
      <c r="AC68" s="982"/>
      <c r="AD68" s="982"/>
      <c r="AE68" s="982"/>
      <c r="AF68" s="982">
        <v>142</v>
      </c>
      <c r="AG68" s="982"/>
      <c r="AH68" s="982"/>
      <c r="AI68" s="982"/>
      <c r="AJ68" s="982"/>
      <c r="AK68" s="982" t="s">
        <v>610</v>
      </c>
      <c r="AL68" s="982"/>
      <c r="AM68" s="982"/>
      <c r="AN68" s="982"/>
      <c r="AO68" s="982"/>
      <c r="AP68" s="982" t="s">
        <v>610</v>
      </c>
      <c r="AQ68" s="982"/>
      <c r="AR68" s="982"/>
      <c r="AS68" s="982"/>
      <c r="AT68" s="982"/>
      <c r="AU68" s="982" t="s">
        <v>610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604</v>
      </c>
      <c r="C69" s="975"/>
      <c r="D69" s="975"/>
      <c r="E69" s="975"/>
      <c r="F69" s="975"/>
      <c r="G69" s="975"/>
      <c r="H69" s="975"/>
      <c r="I69" s="975"/>
      <c r="J69" s="975"/>
      <c r="K69" s="975"/>
      <c r="L69" s="975"/>
      <c r="M69" s="975"/>
      <c r="N69" s="975"/>
      <c r="O69" s="975"/>
      <c r="P69" s="976"/>
      <c r="Q69" s="977">
        <v>1608</v>
      </c>
      <c r="R69" s="971"/>
      <c r="S69" s="971"/>
      <c r="T69" s="971"/>
      <c r="U69" s="971"/>
      <c r="V69" s="971">
        <v>1370</v>
      </c>
      <c r="W69" s="971"/>
      <c r="X69" s="971"/>
      <c r="Y69" s="971"/>
      <c r="Z69" s="971"/>
      <c r="AA69" s="971">
        <v>237</v>
      </c>
      <c r="AB69" s="971"/>
      <c r="AC69" s="971"/>
      <c r="AD69" s="971"/>
      <c r="AE69" s="971"/>
      <c r="AF69" s="971">
        <v>237</v>
      </c>
      <c r="AG69" s="971"/>
      <c r="AH69" s="971"/>
      <c r="AI69" s="971"/>
      <c r="AJ69" s="971"/>
      <c r="AK69" s="971" t="s">
        <v>607</v>
      </c>
      <c r="AL69" s="971"/>
      <c r="AM69" s="971"/>
      <c r="AN69" s="971"/>
      <c r="AO69" s="971"/>
      <c r="AP69" s="971" t="s">
        <v>607</v>
      </c>
      <c r="AQ69" s="971"/>
      <c r="AR69" s="971"/>
      <c r="AS69" s="971"/>
      <c r="AT69" s="971"/>
      <c r="AU69" s="971" t="s">
        <v>607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605</v>
      </c>
      <c r="C70" s="975"/>
      <c r="D70" s="975"/>
      <c r="E70" s="975"/>
      <c r="F70" s="975"/>
      <c r="G70" s="975"/>
      <c r="H70" s="975"/>
      <c r="I70" s="975"/>
      <c r="J70" s="975"/>
      <c r="K70" s="975"/>
      <c r="L70" s="975"/>
      <c r="M70" s="975"/>
      <c r="N70" s="975"/>
      <c r="O70" s="975"/>
      <c r="P70" s="976"/>
      <c r="Q70" s="977">
        <v>435773</v>
      </c>
      <c r="R70" s="971"/>
      <c r="S70" s="971"/>
      <c r="T70" s="971"/>
      <c r="U70" s="971"/>
      <c r="V70" s="971">
        <v>433285</v>
      </c>
      <c r="W70" s="971"/>
      <c r="X70" s="971"/>
      <c r="Y70" s="971"/>
      <c r="Z70" s="971"/>
      <c r="AA70" s="971">
        <v>2487</v>
      </c>
      <c r="AB70" s="971"/>
      <c r="AC70" s="971"/>
      <c r="AD70" s="971"/>
      <c r="AE70" s="971"/>
      <c r="AF70" s="971">
        <v>2487</v>
      </c>
      <c r="AG70" s="971"/>
      <c r="AH70" s="971"/>
      <c r="AI70" s="971"/>
      <c r="AJ70" s="971"/>
      <c r="AK70" s="971">
        <v>902</v>
      </c>
      <c r="AL70" s="971"/>
      <c r="AM70" s="971"/>
      <c r="AN70" s="971"/>
      <c r="AO70" s="971"/>
      <c r="AP70" s="971" t="s">
        <v>607</v>
      </c>
      <c r="AQ70" s="971"/>
      <c r="AR70" s="971"/>
      <c r="AS70" s="971"/>
      <c r="AT70" s="971"/>
      <c r="AU70" s="971" t="s">
        <v>607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606</v>
      </c>
      <c r="C71" s="975"/>
      <c r="D71" s="975"/>
      <c r="E71" s="975"/>
      <c r="F71" s="975"/>
      <c r="G71" s="975"/>
      <c r="H71" s="975"/>
      <c r="I71" s="975"/>
      <c r="J71" s="975"/>
      <c r="K71" s="975"/>
      <c r="L71" s="975"/>
      <c r="M71" s="975"/>
      <c r="N71" s="975"/>
      <c r="O71" s="975"/>
      <c r="P71" s="976"/>
      <c r="Q71" s="977">
        <v>107301</v>
      </c>
      <c r="R71" s="971"/>
      <c r="S71" s="971"/>
      <c r="T71" s="971"/>
      <c r="U71" s="971"/>
      <c r="V71" s="971">
        <v>100424</v>
      </c>
      <c r="W71" s="971"/>
      <c r="X71" s="971"/>
      <c r="Y71" s="971"/>
      <c r="Z71" s="971"/>
      <c r="AA71" s="971">
        <v>6877</v>
      </c>
      <c r="AB71" s="971"/>
      <c r="AC71" s="971"/>
      <c r="AD71" s="971"/>
      <c r="AE71" s="971"/>
      <c r="AF71" s="971">
        <v>10869</v>
      </c>
      <c r="AG71" s="971"/>
      <c r="AH71" s="971"/>
      <c r="AI71" s="971"/>
      <c r="AJ71" s="971"/>
      <c r="AK71" s="971">
        <v>983</v>
      </c>
      <c r="AL71" s="971"/>
      <c r="AM71" s="971"/>
      <c r="AN71" s="971"/>
      <c r="AO71" s="971"/>
      <c r="AP71" s="971">
        <v>315</v>
      </c>
      <c r="AQ71" s="971"/>
      <c r="AR71" s="971"/>
      <c r="AS71" s="971"/>
      <c r="AT71" s="971"/>
      <c r="AU71" s="971" t="s">
        <v>610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13735</v>
      </c>
      <c r="AG88" s="959"/>
      <c r="AH88" s="959"/>
      <c r="AI88" s="959"/>
      <c r="AJ88" s="959"/>
      <c r="AK88" s="963"/>
      <c r="AL88" s="963"/>
      <c r="AM88" s="963"/>
      <c r="AN88" s="963"/>
      <c r="AO88" s="963"/>
      <c r="AP88" s="959">
        <v>315</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v>
      </c>
      <c r="CS102" s="953"/>
      <c r="CT102" s="953"/>
      <c r="CU102" s="953"/>
      <c r="CV102" s="954"/>
      <c r="CW102" s="952">
        <v>32</v>
      </c>
      <c r="CX102" s="953"/>
      <c r="CY102" s="953"/>
      <c r="CZ102" s="953"/>
      <c r="DA102" s="954"/>
      <c r="DB102" s="952">
        <v>1100</v>
      </c>
      <c r="DC102" s="953"/>
      <c r="DD102" s="953"/>
      <c r="DE102" s="953"/>
      <c r="DF102" s="954"/>
      <c r="DG102" s="952"/>
      <c r="DH102" s="953"/>
      <c r="DI102" s="953"/>
      <c r="DJ102" s="953"/>
      <c r="DK102" s="954"/>
      <c r="DL102" s="952"/>
      <c r="DM102" s="953"/>
      <c r="DN102" s="953"/>
      <c r="DO102" s="953"/>
      <c r="DP102" s="954"/>
      <c r="DQ102" s="952">
        <v>2297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444</v>
      </c>
      <c r="AB109" s="896"/>
      <c r="AC109" s="896"/>
      <c r="AD109" s="896"/>
      <c r="AE109" s="897"/>
      <c r="AF109" s="898" t="s">
        <v>445</v>
      </c>
      <c r="AG109" s="896"/>
      <c r="AH109" s="896"/>
      <c r="AI109" s="896"/>
      <c r="AJ109" s="897"/>
      <c r="AK109" s="898" t="s">
        <v>314</v>
      </c>
      <c r="AL109" s="896"/>
      <c r="AM109" s="896"/>
      <c r="AN109" s="896"/>
      <c r="AO109" s="897"/>
      <c r="AP109" s="898" t="s">
        <v>446</v>
      </c>
      <c r="AQ109" s="896"/>
      <c r="AR109" s="896"/>
      <c r="AS109" s="896"/>
      <c r="AT109" s="929"/>
      <c r="AU109" s="895" t="s">
        <v>443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444</v>
      </c>
      <c r="BR109" s="896"/>
      <c r="BS109" s="896"/>
      <c r="BT109" s="896"/>
      <c r="BU109" s="897"/>
      <c r="BV109" s="898" t="s">
        <v>445</v>
      </c>
      <c r="BW109" s="896"/>
      <c r="BX109" s="896"/>
      <c r="BY109" s="896"/>
      <c r="BZ109" s="897"/>
      <c r="CA109" s="898" t="s">
        <v>314</v>
      </c>
      <c r="CB109" s="896"/>
      <c r="CC109" s="896"/>
      <c r="CD109" s="896"/>
      <c r="CE109" s="897"/>
      <c r="CF109" s="936" t="s">
        <v>446</v>
      </c>
      <c r="CG109" s="936"/>
      <c r="CH109" s="936"/>
      <c r="CI109" s="936"/>
      <c r="CJ109" s="936"/>
      <c r="CK109" s="898" t="s">
        <v>447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444</v>
      </c>
      <c r="DH109" s="896"/>
      <c r="DI109" s="896"/>
      <c r="DJ109" s="896"/>
      <c r="DK109" s="897"/>
      <c r="DL109" s="898" t="s">
        <v>445</v>
      </c>
      <c r="DM109" s="896"/>
      <c r="DN109" s="896"/>
      <c r="DO109" s="896"/>
      <c r="DP109" s="897"/>
      <c r="DQ109" s="898" t="s">
        <v>314</v>
      </c>
      <c r="DR109" s="896"/>
      <c r="DS109" s="896"/>
      <c r="DT109" s="896"/>
      <c r="DU109" s="897"/>
      <c r="DV109" s="898" t="s">
        <v>446</v>
      </c>
      <c r="DW109" s="896"/>
      <c r="DX109" s="896"/>
      <c r="DY109" s="896"/>
      <c r="DZ109" s="929"/>
    </row>
    <row r="110" spans="1:131" s="230" customFormat="1" ht="26.25" customHeight="1" x14ac:dyDescent="0.2">
      <c r="A110" s="807" t="s">
        <v>448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1760388</v>
      </c>
      <c r="AB110" s="889"/>
      <c r="AC110" s="889"/>
      <c r="AD110" s="889"/>
      <c r="AE110" s="890"/>
      <c r="AF110" s="891">
        <v>1754587</v>
      </c>
      <c r="AG110" s="889"/>
      <c r="AH110" s="889"/>
      <c r="AI110" s="889"/>
      <c r="AJ110" s="890"/>
      <c r="AK110" s="891">
        <v>1847005</v>
      </c>
      <c r="AL110" s="889"/>
      <c r="AM110" s="889"/>
      <c r="AN110" s="889"/>
      <c r="AO110" s="890"/>
      <c r="AP110" s="892">
        <v>27.9</v>
      </c>
      <c r="AQ110" s="893"/>
      <c r="AR110" s="893"/>
      <c r="AS110" s="893"/>
      <c r="AT110" s="894"/>
      <c r="AU110" s="930" t="s">
        <v>75</v>
      </c>
      <c r="AV110" s="931"/>
      <c r="AW110" s="931"/>
      <c r="AX110" s="931"/>
      <c r="AY110" s="931"/>
      <c r="AZ110" s="860" t="s">
        <v>449</v>
      </c>
      <c r="BA110" s="808"/>
      <c r="BB110" s="808"/>
      <c r="BC110" s="808"/>
      <c r="BD110" s="808"/>
      <c r="BE110" s="808"/>
      <c r="BF110" s="808"/>
      <c r="BG110" s="808"/>
      <c r="BH110" s="808"/>
      <c r="BI110" s="808"/>
      <c r="BJ110" s="808"/>
      <c r="BK110" s="808"/>
      <c r="BL110" s="808"/>
      <c r="BM110" s="808"/>
      <c r="BN110" s="808"/>
      <c r="BO110" s="808"/>
      <c r="BP110" s="809"/>
      <c r="BQ110" s="861">
        <v>23218833</v>
      </c>
      <c r="BR110" s="842"/>
      <c r="BS110" s="842"/>
      <c r="BT110" s="842"/>
      <c r="BU110" s="842"/>
      <c r="BV110" s="842">
        <v>23170941</v>
      </c>
      <c r="BW110" s="842"/>
      <c r="BX110" s="842"/>
      <c r="BY110" s="842"/>
      <c r="BZ110" s="842"/>
      <c r="CA110" s="842">
        <v>22825819</v>
      </c>
      <c r="CB110" s="842"/>
      <c r="CC110" s="842"/>
      <c r="CD110" s="842"/>
      <c r="CE110" s="842"/>
      <c r="CF110" s="866">
        <v>344.7</v>
      </c>
      <c r="CG110" s="867"/>
      <c r="CH110" s="867"/>
      <c r="CI110" s="867"/>
      <c r="CJ110" s="867"/>
      <c r="CK110" s="926" t="s">
        <v>450</v>
      </c>
      <c r="CL110" s="819"/>
      <c r="CM110" s="860" t="s">
        <v>451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452</v>
      </c>
      <c r="DM110" s="842"/>
      <c r="DN110" s="842"/>
      <c r="DO110" s="842"/>
      <c r="DP110" s="842"/>
      <c r="DQ110" s="842" t="s">
        <v>453</v>
      </c>
      <c r="DR110" s="842"/>
      <c r="DS110" s="842"/>
      <c r="DT110" s="842"/>
      <c r="DU110" s="842"/>
      <c r="DV110" s="843" t="s">
        <v>452</v>
      </c>
      <c r="DW110" s="843"/>
      <c r="DX110" s="843"/>
      <c r="DY110" s="843"/>
      <c r="DZ110" s="844"/>
    </row>
    <row r="111" spans="1:131" s="230" customFormat="1" ht="26.25" customHeight="1" x14ac:dyDescent="0.2">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455</v>
      </c>
      <c r="AB111" s="919"/>
      <c r="AC111" s="919"/>
      <c r="AD111" s="919"/>
      <c r="AE111" s="920"/>
      <c r="AF111" s="921" t="s">
        <v>453</v>
      </c>
      <c r="AG111" s="919"/>
      <c r="AH111" s="919"/>
      <c r="AI111" s="919"/>
      <c r="AJ111" s="920"/>
      <c r="AK111" s="921" t="s">
        <v>422</v>
      </c>
      <c r="AL111" s="919"/>
      <c r="AM111" s="919"/>
      <c r="AN111" s="919"/>
      <c r="AO111" s="920"/>
      <c r="AP111" s="922" t="s">
        <v>453</v>
      </c>
      <c r="AQ111" s="923"/>
      <c r="AR111" s="923"/>
      <c r="AS111" s="923"/>
      <c r="AT111" s="924"/>
      <c r="AU111" s="932"/>
      <c r="AV111" s="933"/>
      <c r="AW111" s="933"/>
      <c r="AX111" s="933"/>
      <c r="AY111" s="933"/>
      <c r="AZ111" s="815" t="s">
        <v>456</v>
      </c>
      <c r="BA111" s="752"/>
      <c r="BB111" s="752"/>
      <c r="BC111" s="752"/>
      <c r="BD111" s="752"/>
      <c r="BE111" s="752"/>
      <c r="BF111" s="752"/>
      <c r="BG111" s="752"/>
      <c r="BH111" s="752"/>
      <c r="BI111" s="752"/>
      <c r="BJ111" s="752"/>
      <c r="BK111" s="752"/>
      <c r="BL111" s="752"/>
      <c r="BM111" s="752"/>
      <c r="BN111" s="752"/>
      <c r="BO111" s="752"/>
      <c r="BP111" s="753"/>
      <c r="BQ111" s="816">
        <v>386137</v>
      </c>
      <c r="BR111" s="817"/>
      <c r="BS111" s="817"/>
      <c r="BT111" s="817"/>
      <c r="BU111" s="817"/>
      <c r="BV111" s="817">
        <v>384258</v>
      </c>
      <c r="BW111" s="817"/>
      <c r="BX111" s="817"/>
      <c r="BY111" s="817"/>
      <c r="BZ111" s="817"/>
      <c r="CA111" s="817">
        <v>384258</v>
      </c>
      <c r="CB111" s="817"/>
      <c r="CC111" s="817"/>
      <c r="CD111" s="817"/>
      <c r="CE111" s="817"/>
      <c r="CF111" s="875">
        <v>5.8</v>
      </c>
      <c r="CG111" s="876"/>
      <c r="CH111" s="876"/>
      <c r="CI111" s="876"/>
      <c r="CJ111" s="876"/>
      <c r="CK111" s="927"/>
      <c r="CL111" s="821"/>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458</v>
      </c>
      <c r="DH111" s="817"/>
      <c r="DI111" s="817"/>
      <c r="DJ111" s="817"/>
      <c r="DK111" s="817"/>
      <c r="DL111" s="817" t="s">
        <v>459</v>
      </c>
      <c r="DM111" s="817"/>
      <c r="DN111" s="817"/>
      <c r="DO111" s="817"/>
      <c r="DP111" s="817"/>
      <c r="DQ111" s="817" t="s">
        <v>422</v>
      </c>
      <c r="DR111" s="817"/>
      <c r="DS111" s="817"/>
      <c r="DT111" s="817"/>
      <c r="DU111" s="817"/>
      <c r="DV111" s="794" t="s">
        <v>131</v>
      </c>
      <c r="DW111" s="794"/>
      <c r="DX111" s="794"/>
      <c r="DY111" s="794"/>
      <c r="DZ111" s="795"/>
    </row>
    <row r="112" spans="1:131" s="230" customFormat="1" ht="26.25" customHeight="1" x14ac:dyDescent="0.2">
      <c r="A112" s="912" t="s">
        <v>460</v>
      </c>
      <c r="B112" s="913"/>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422</v>
      </c>
      <c r="AB112" s="780"/>
      <c r="AC112" s="780"/>
      <c r="AD112" s="780"/>
      <c r="AE112" s="781"/>
      <c r="AF112" s="782" t="s">
        <v>453</v>
      </c>
      <c r="AG112" s="780"/>
      <c r="AH112" s="780"/>
      <c r="AI112" s="780"/>
      <c r="AJ112" s="781"/>
      <c r="AK112" s="782" t="s">
        <v>422</v>
      </c>
      <c r="AL112" s="780"/>
      <c r="AM112" s="780"/>
      <c r="AN112" s="780"/>
      <c r="AO112" s="781"/>
      <c r="AP112" s="824" t="s">
        <v>422</v>
      </c>
      <c r="AQ112" s="825"/>
      <c r="AR112" s="825"/>
      <c r="AS112" s="825"/>
      <c r="AT112" s="826"/>
      <c r="AU112" s="932"/>
      <c r="AV112" s="933"/>
      <c r="AW112" s="933"/>
      <c r="AX112" s="933"/>
      <c r="AY112" s="933"/>
      <c r="AZ112" s="815" t="s">
        <v>462</v>
      </c>
      <c r="BA112" s="752"/>
      <c r="BB112" s="752"/>
      <c r="BC112" s="752"/>
      <c r="BD112" s="752"/>
      <c r="BE112" s="752"/>
      <c r="BF112" s="752"/>
      <c r="BG112" s="752"/>
      <c r="BH112" s="752"/>
      <c r="BI112" s="752"/>
      <c r="BJ112" s="752"/>
      <c r="BK112" s="752"/>
      <c r="BL112" s="752"/>
      <c r="BM112" s="752"/>
      <c r="BN112" s="752"/>
      <c r="BO112" s="752"/>
      <c r="BP112" s="753"/>
      <c r="BQ112" s="816">
        <v>3011192</v>
      </c>
      <c r="BR112" s="817"/>
      <c r="BS112" s="817"/>
      <c r="BT112" s="817"/>
      <c r="BU112" s="817"/>
      <c r="BV112" s="817">
        <v>3039076</v>
      </c>
      <c r="BW112" s="817"/>
      <c r="BX112" s="817"/>
      <c r="BY112" s="817"/>
      <c r="BZ112" s="817"/>
      <c r="CA112" s="817">
        <v>2906270</v>
      </c>
      <c r="CB112" s="817"/>
      <c r="CC112" s="817"/>
      <c r="CD112" s="817"/>
      <c r="CE112" s="817"/>
      <c r="CF112" s="875">
        <v>43.9</v>
      </c>
      <c r="CG112" s="876"/>
      <c r="CH112" s="876"/>
      <c r="CI112" s="876"/>
      <c r="CJ112" s="876"/>
      <c r="CK112" s="927"/>
      <c r="CL112" s="821"/>
      <c r="CM112" s="815"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422</v>
      </c>
      <c r="DH112" s="817"/>
      <c r="DI112" s="817"/>
      <c r="DJ112" s="817"/>
      <c r="DK112" s="817"/>
      <c r="DL112" s="817" t="s">
        <v>131</v>
      </c>
      <c r="DM112" s="817"/>
      <c r="DN112" s="817"/>
      <c r="DO112" s="817"/>
      <c r="DP112" s="817"/>
      <c r="DQ112" s="817" t="s">
        <v>458</v>
      </c>
      <c r="DR112" s="817"/>
      <c r="DS112" s="817"/>
      <c r="DT112" s="817"/>
      <c r="DU112" s="817"/>
      <c r="DV112" s="794" t="s">
        <v>459</v>
      </c>
      <c r="DW112" s="794"/>
      <c r="DX112" s="794"/>
      <c r="DY112" s="794"/>
      <c r="DZ112" s="795"/>
    </row>
    <row r="113" spans="1:130" s="230" customFormat="1" ht="26.25" customHeight="1" x14ac:dyDescent="0.2">
      <c r="A113" s="914"/>
      <c r="B113" s="915"/>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316048</v>
      </c>
      <c r="AB113" s="919"/>
      <c r="AC113" s="919"/>
      <c r="AD113" s="919"/>
      <c r="AE113" s="920"/>
      <c r="AF113" s="921">
        <v>307285</v>
      </c>
      <c r="AG113" s="919"/>
      <c r="AH113" s="919"/>
      <c r="AI113" s="919"/>
      <c r="AJ113" s="920"/>
      <c r="AK113" s="921">
        <v>287647</v>
      </c>
      <c r="AL113" s="919"/>
      <c r="AM113" s="919"/>
      <c r="AN113" s="919"/>
      <c r="AO113" s="920"/>
      <c r="AP113" s="922">
        <v>4.3</v>
      </c>
      <c r="AQ113" s="923"/>
      <c r="AR113" s="923"/>
      <c r="AS113" s="923"/>
      <c r="AT113" s="924"/>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422</v>
      </c>
      <c r="BW113" s="817"/>
      <c r="BX113" s="817"/>
      <c r="BY113" s="817"/>
      <c r="BZ113" s="817"/>
      <c r="CA113" s="817" t="s">
        <v>453</v>
      </c>
      <c r="CB113" s="817"/>
      <c r="CC113" s="817"/>
      <c r="CD113" s="817"/>
      <c r="CE113" s="817"/>
      <c r="CF113" s="875" t="s">
        <v>422</v>
      </c>
      <c r="CG113" s="876"/>
      <c r="CH113" s="876"/>
      <c r="CI113" s="876"/>
      <c r="CJ113" s="876"/>
      <c r="CK113" s="927"/>
      <c r="CL113" s="821"/>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422</v>
      </c>
      <c r="DH113" s="780"/>
      <c r="DI113" s="780"/>
      <c r="DJ113" s="780"/>
      <c r="DK113" s="781"/>
      <c r="DL113" s="782" t="s">
        <v>131</v>
      </c>
      <c r="DM113" s="780"/>
      <c r="DN113" s="780"/>
      <c r="DO113" s="780"/>
      <c r="DP113" s="781"/>
      <c r="DQ113" s="782" t="s">
        <v>458</v>
      </c>
      <c r="DR113" s="780"/>
      <c r="DS113" s="780"/>
      <c r="DT113" s="780"/>
      <c r="DU113" s="781"/>
      <c r="DV113" s="824" t="s">
        <v>422</v>
      </c>
      <c r="DW113" s="825"/>
      <c r="DX113" s="825"/>
      <c r="DY113" s="825"/>
      <c r="DZ113" s="826"/>
    </row>
    <row r="114" spans="1:130" s="230" customFormat="1" ht="26.25" customHeight="1" x14ac:dyDescent="0.2">
      <c r="A114" s="914"/>
      <c r="B114" s="915"/>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459</v>
      </c>
      <c r="AB114" s="780"/>
      <c r="AC114" s="780"/>
      <c r="AD114" s="780"/>
      <c r="AE114" s="781"/>
      <c r="AF114" s="782" t="s">
        <v>131</v>
      </c>
      <c r="AG114" s="780"/>
      <c r="AH114" s="780"/>
      <c r="AI114" s="780"/>
      <c r="AJ114" s="781"/>
      <c r="AK114" s="782" t="s">
        <v>422</v>
      </c>
      <c r="AL114" s="780"/>
      <c r="AM114" s="780"/>
      <c r="AN114" s="780"/>
      <c r="AO114" s="781"/>
      <c r="AP114" s="824" t="s">
        <v>422</v>
      </c>
      <c r="AQ114" s="825"/>
      <c r="AR114" s="825"/>
      <c r="AS114" s="825"/>
      <c r="AT114" s="826"/>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1562336</v>
      </c>
      <c r="BR114" s="817"/>
      <c r="BS114" s="817"/>
      <c r="BT114" s="817"/>
      <c r="BU114" s="817"/>
      <c r="BV114" s="817">
        <v>1525878</v>
      </c>
      <c r="BW114" s="817"/>
      <c r="BX114" s="817"/>
      <c r="BY114" s="817"/>
      <c r="BZ114" s="817"/>
      <c r="CA114" s="817">
        <v>1546314</v>
      </c>
      <c r="CB114" s="817"/>
      <c r="CC114" s="817"/>
      <c r="CD114" s="817"/>
      <c r="CE114" s="817"/>
      <c r="CF114" s="875">
        <v>23.3</v>
      </c>
      <c r="CG114" s="876"/>
      <c r="CH114" s="876"/>
      <c r="CI114" s="876"/>
      <c r="CJ114" s="876"/>
      <c r="CK114" s="927"/>
      <c r="CL114" s="821"/>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131</v>
      </c>
      <c r="DM114" s="780"/>
      <c r="DN114" s="780"/>
      <c r="DO114" s="780"/>
      <c r="DP114" s="781"/>
      <c r="DQ114" s="782" t="s">
        <v>458</v>
      </c>
      <c r="DR114" s="780"/>
      <c r="DS114" s="780"/>
      <c r="DT114" s="780"/>
      <c r="DU114" s="781"/>
      <c r="DV114" s="824" t="s">
        <v>131</v>
      </c>
      <c r="DW114" s="825"/>
      <c r="DX114" s="825"/>
      <c r="DY114" s="825"/>
      <c r="DZ114" s="826"/>
    </row>
    <row r="115" spans="1:130" s="230" customFormat="1" ht="26.25" customHeight="1" x14ac:dyDescent="0.2">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458</v>
      </c>
      <c r="AG115" s="919"/>
      <c r="AH115" s="919"/>
      <c r="AI115" s="919"/>
      <c r="AJ115" s="920"/>
      <c r="AK115" s="921" t="s">
        <v>131</v>
      </c>
      <c r="AL115" s="919"/>
      <c r="AM115" s="919"/>
      <c r="AN115" s="919"/>
      <c r="AO115" s="920"/>
      <c r="AP115" s="922" t="s">
        <v>453</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2346617</v>
      </c>
      <c r="BR115" s="817"/>
      <c r="BS115" s="817"/>
      <c r="BT115" s="817"/>
      <c r="BU115" s="817"/>
      <c r="BV115" s="817">
        <v>2303252</v>
      </c>
      <c r="BW115" s="817"/>
      <c r="BX115" s="817"/>
      <c r="BY115" s="817"/>
      <c r="BZ115" s="817"/>
      <c r="CA115" s="817">
        <v>2298742</v>
      </c>
      <c r="CB115" s="817"/>
      <c r="CC115" s="817"/>
      <c r="CD115" s="817"/>
      <c r="CE115" s="817"/>
      <c r="CF115" s="875">
        <v>34.700000000000003</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386137</v>
      </c>
      <c r="DH115" s="780"/>
      <c r="DI115" s="780"/>
      <c r="DJ115" s="780"/>
      <c r="DK115" s="781"/>
      <c r="DL115" s="782">
        <v>384258</v>
      </c>
      <c r="DM115" s="780"/>
      <c r="DN115" s="780"/>
      <c r="DO115" s="780"/>
      <c r="DP115" s="781"/>
      <c r="DQ115" s="782">
        <v>384258</v>
      </c>
      <c r="DR115" s="780"/>
      <c r="DS115" s="780"/>
      <c r="DT115" s="780"/>
      <c r="DU115" s="781"/>
      <c r="DV115" s="824">
        <v>5.8</v>
      </c>
      <c r="DW115" s="825"/>
      <c r="DX115" s="825"/>
      <c r="DY115" s="825"/>
      <c r="DZ115" s="826"/>
    </row>
    <row r="116" spans="1:130" s="230" customFormat="1" ht="26.25" customHeight="1" x14ac:dyDescent="0.2">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159</v>
      </c>
      <c r="AB116" s="780"/>
      <c r="AC116" s="780"/>
      <c r="AD116" s="780"/>
      <c r="AE116" s="781"/>
      <c r="AF116" s="782">
        <v>268</v>
      </c>
      <c r="AG116" s="780"/>
      <c r="AH116" s="780"/>
      <c r="AI116" s="780"/>
      <c r="AJ116" s="781"/>
      <c r="AK116" s="782">
        <v>404</v>
      </c>
      <c r="AL116" s="780"/>
      <c r="AM116" s="780"/>
      <c r="AN116" s="780"/>
      <c r="AO116" s="781"/>
      <c r="AP116" s="824">
        <v>0</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422</v>
      </c>
      <c r="CB116" s="817"/>
      <c r="CC116" s="817"/>
      <c r="CD116" s="817"/>
      <c r="CE116" s="817"/>
      <c r="CF116" s="875" t="s">
        <v>131</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422</v>
      </c>
      <c r="DH116" s="780"/>
      <c r="DI116" s="780"/>
      <c r="DJ116" s="780"/>
      <c r="DK116" s="781"/>
      <c r="DL116" s="782" t="s">
        <v>422</v>
      </c>
      <c r="DM116" s="780"/>
      <c r="DN116" s="780"/>
      <c r="DO116" s="780"/>
      <c r="DP116" s="781"/>
      <c r="DQ116" s="782" t="s">
        <v>453</v>
      </c>
      <c r="DR116" s="780"/>
      <c r="DS116" s="780"/>
      <c r="DT116" s="780"/>
      <c r="DU116" s="781"/>
      <c r="DV116" s="824" t="s">
        <v>422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2076595</v>
      </c>
      <c r="AB117" s="903"/>
      <c r="AC117" s="903"/>
      <c r="AD117" s="903"/>
      <c r="AE117" s="904"/>
      <c r="AF117" s="905">
        <v>2062140</v>
      </c>
      <c r="AG117" s="903"/>
      <c r="AH117" s="903"/>
      <c r="AI117" s="903"/>
      <c r="AJ117" s="904"/>
      <c r="AK117" s="905">
        <v>2135056</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422</v>
      </c>
      <c r="BW117" s="817"/>
      <c r="BX117" s="817"/>
      <c r="BY117" s="817"/>
      <c r="BZ117" s="817"/>
      <c r="CA117" s="817" t="s">
        <v>458</v>
      </c>
      <c r="CB117" s="817"/>
      <c r="CC117" s="817"/>
      <c r="CD117" s="817"/>
      <c r="CE117" s="817"/>
      <c r="CF117" s="875" t="s">
        <v>452</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422</v>
      </c>
      <c r="DM117" s="780"/>
      <c r="DN117" s="780"/>
      <c r="DO117" s="780"/>
      <c r="DP117" s="781"/>
      <c r="DQ117" s="782" t="s">
        <v>422</v>
      </c>
      <c r="DR117" s="780"/>
      <c r="DS117" s="780"/>
      <c r="DT117" s="780"/>
      <c r="DU117" s="781"/>
      <c r="DV117" s="824" t="s">
        <v>422</v>
      </c>
      <c r="DW117" s="825"/>
      <c r="DX117" s="825"/>
      <c r="DY117" s="825"/>
      <c r="DZ117" s="826"/>
    </row>
    <row r="118" spans="1:130" s="230" customFormat="1" ht="26.25" customHeight="1" x14ac:dyDescent="0.2">
      <c r="A118" s="895" t="s">
        <v>447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444</v>
      </c>
      <c r="AB118" s="896"/>
      <c r="AC118" s="896"/>
      <c r="AD118" s="896"/>
      <c r="AE118" s="897"/>
      <c r="AF118" s="898" t="s">
        <v>445</v>
      </c>
      <c r="AG118" s="896"/>
      <c r="AH118" s="896"/>
      <c r="AI118" s="896"/>
      <c r="AJ118" s="897"/>
      <c r="AK118" s="898" t="s">
        <v>314</v>
      </c>
      <c r="AL118" s="896"/>
      <c r="AM118" s="896"/>
      <c r="AN118" s="896"/>
      <c r="AO118" s="897"/>
      <c r="AP118" s="899" t="s">
        <v>446</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458</v>
      </c>
      <c r="BR118" s="845"/>
      <c r="BS118" s="845"/>
      <c r="BT118" s="845"/>
      <c r="BU118" s="845"/>
      <c r="BV118" s="845" t="s">
        <v>458</v>
      </c>
      <c r="BW118" s="845"/>
      <c r="BX118" s="845"/>
      <c r="BY118" s="845"/>
      <c r="BZ118" s="845"/>
      <c r="CA118" s="845" t="s">
        <v>422</v>
      </c>
      <c r="CB118" s="845"/>
      <c r="CC118" s="845"/>
      <c r="CD118" s="845"/>
      <c r="CE118" s="845"/>
      <c r="CF118" s="875" t="s">
        <v>422</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458</v>
      </c>
      <c r="DM118" s="780"/>
      <c r="DN118" s="780"/>
      <c r="DO118" s="780"/>
      <c r="DP118" s="781"/>
      <c r="DQ118" s="782" t="s">
        <v>458</v>
      </c>
      <c r="DR118" s="780"/>
      <c r="DS118" s="780"/>
      <c r="DT118" s="780"/>
      <c r="DU118" s="781"/>
      <c r="DV118" s="824" t="s">
        <v>452</v>
      </c>
      <c r="DW118" s="825"/>
      <c r="DX118" s="825"/>
      <c r="DY118" s="825"/>
      <c r="DZ118" s="826"/>
    </row>
    <row r="119" spans="1:130" s="230" customFormat="1" ht="26.25" customHeight="1" x14ac:dyDescent="0.2">
      <c r="A119" s="818" t="s">
        <v>450</v>
      </c>
      <c r="B119" s="819"/>
      <c r="C119" s="860" t="s">
        <v>451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422</v>
      </c>
      <c r="AG119" s="889"/>
      <c r="AH119" s="889"/>
      <c r="AI119" s="889"/>
      <c r="AJ119" s="890"/>
      <c r="AK119" s="891" t="s">
        <v>452</v>
      </c>
      <c r="AL119" s="889"/>
      <c r="AM119" s="889"/>
      <c r="AN119" s="889"/>
      <c r="AO119" s="890"/>
      <c r="AP119" s="892" t="s">
        <v>422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481</v>
      </c>
      <c r="BP119" s="878"/>
      <c r="BQ119" s="879">
        <v>30525115</v>
      </c>
      <c r="BR119" s="845"/>
      <c r="BS119" s="845"/>
      <c r="BT119" s="845"/>
      <c r="BU119" s="845"/>
      <c r="BV119" s="845">
        <v>30423405</v>
      </c>
      <c r="BW119" s="845"/>
      <c r="BX119" s="845"/>
      <c r="BY119" s="845"/>
      <c r="BZ119" s="845"/>
      <c r="CA119" s="845">
        <v>29961403</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422</v>
      </c>
      <c r="DM119" s="764"/>
      <c r="DN119" s="764"/>
      <c r="DO119" s="764"/>
      <c r="DP119" s="765"/>
      <c r="DQ119" s="766" t="s">
        <v>452</v>
      </c>
      <c r="DR119" s="764"/>
      <c r="DS119" s="764"/>
      <c r="DT119" s="764"/>
      <c r="DU119" s="765"/>
      <c r="DV119" s="848" t="s">
        <v>459</v>
      </c>
      <c r="DW119" s="849"/>
      <c r="DX119" s="849"/>
      <c r="DY119" s="849"/>
      <c r="DZ119" s="850"/>
    </row>
    <row r="120" spans="1:130" s="230" customFormat="1" ht="26.25" customHeight="1" x14ac:dyDescent="0.2">
      <c r="A120" s="820"/>
      <c r="B120" s="821"/>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452</v>
      </c>
      <c r="AG120" s="780"/>
      <c r="AH120" s="780"/>
      <c r="AI120" s="780"/>
      <c r="AJ120" s="781"/>
      <c r="AK120" s="782" t="s">
        <v>459</v>
      </c>
      <c r="AL120" s="780"/>
      <c r="AM120" s="780"/>
      <c r="AN120" s="780"/>
      <c r="AO120" s="781"/>
      <c r="AP120" s="824" t="s">
        <v>452</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4115114</v>
      </c>
      <c r="BR120" s="842"/>
      <c r="BS120" s="842"/>
      <c r="BT120" s="842"/>
      <c r="BU120" s="842"/>
      <c r="BV120" s="842">
        <v>4652955</v>
      </c>
      <c r="BW120" s="842"/>
      <c r="BX120" s="842"/>
      <c r="BY120" s="842"/>
      <c r="BZ120" s="842"/>
      <c r="CA120" s="842">
        <v>5711352</v>
      </c>
      <c r="CB120" s="842"/>
      <c r="CC120" s="842"/>
      <c r="CD120" s="842"/>
      <c r="CE120" s="842"/>
      <c r="CF120" s="866">
        <v>86.2</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1798106</v>
      </c>
      <c r="DH120" s="842"/>
      <c r="DI120" s="842"/>
      <c r="DJ120" s="842"/>
      <c r="DK120" s="842"/>
      <c r="DL120" s="842">
        <v>1705665</v>
      </c>
      <c r="DM120" s="842"/>
      <c r="DN120" s="842"/>
      <c r="DO120" s="842"/>
      <c r="DP120" s="842"/>
      <c r="DQ120" s="842">
        <v>1505130</v>
      </c>
      <c r="DR120" s="842"/>
      <c r="DS120" s="842"/>
      <c r="DT120" s="842"/>
      <c r="DU120" s="842"/>
      <c r="DV120" s="843">
        <v>22.7</v>
      </c>
      <c r="DW120" s="843"/>
      <c r="DX120" s="843"/>
      <c r="DY120" s="843"/>
      <c r="DZ120" s="844"/>
    </row>
    <row r="121" spans="1:130" s="230" customFormat="1" ht="26.25" customHeight="1" x14ac:dyDescent="0.2">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422</v>
      </c>
      <c r="AB121" s="780"/>
      <c r="AC121" s="780"/>
      <c r="AD121" s="780"/>
      <c r="AE121" s="781"/>
      <c r="AF121" s="782" t="s">
        <v>459</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1259073</v>
      </c>
      <c r="BR121" s="817"/>
      <c r="BS121" s="817"/>
      <c r="BT121" s="817"/>
      <c r="BU121" s="817"/>
      <c r="BV121" s="817">
        <v>1231956</v>
      </c>
      <c r="BW121" s="817"/>
      <c r="BX121" s="817"/>
      <c r="BY121" s="817"/>
      <c r="BZ121" s="817"/>
      <c r="CA121" s="817">
        <v>1220811</v>
      </c>
      <c r="CB121" s="817"/>
      <c r="CC121" s="817"/>
      <c r="CD121" s="817"/>
      <c r="CE121" s="817"/>
      <c r="CF121" s="875">
        <v>18.399999999999999</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920438</v>
      </c>
      <c r="DH121" s="817"/>
      <c r="DI121" s="817"/>
      <c r="DJ121" s="817"/>
      <c r="DK121" s="817"/>
      <c r="DL121" s="817">
        <v>1041842</v>
      </c>
      <c r="DM121" s="817"/>
      <c r="DN121" s="817"/>
      <c r="DO121" s="817"/>
      <c r="DP121" s="817"/>
      <c r="DQ121" s="817">
        <v>1122280</v>
      </c>
      <c r="DR121" s="817"/>
      <c r="DS121" s="817"/>
      <c r="DT121" s="817"/>
      <c r="DU121" s="817"/>
      <c r="DV121" s="794">
        <v>16.899999999999999</v>
      </c>
      <c r="DW121" s="794"/>
      <c r="DX121" s="794"/>
      <c r="DY121" s="794"/>
      <c r="DZ121" s="795"/>
    </row>
    <row r="122" spans="1:130" s="230" customFormat="1" ht="26.25" customHeight="1" x14ac:dyDescent="0.2">
      <c r="A122" s="820"/>
      <c r="B122" s="821"/>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459</v>
      </c>
      <c r="AB122" s="780"/>
      <c r="AC122" s="780"/>
      <c r="AD122" s="780"/>
      <c r="AE122" s="781"/>
      <c r="AF122" s="782" t="s">
        <v>422</v>
      </c>
      <c r="AG122" s="780"/>
      <c r="AH122" s="780"/>
      <c r="AI122" s="780"/>
      <c r="AJ122" s="781"/>
      <c r="AK122" s="782" t="s">
        <v>459</v>
      </c>
      <c r="AL122" s="780"/>
      <c r="AM122" s="780"/>
      <c r="AN122" s="780"/>
      <c r="AO122" s="781"/>
      <c r="AP122" s="824" t="s">
        <v>452</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14912106</v>
      </c>
      <c r="BR122" s="845"/>
      <c r="BS122" s="845"/>
      <c r="BT122" s="845"/>
      <c r="BU122" s="845"/>
      <c r="BV122" s="845">
        <v>15068132</v>
      </c>
      <c r="BW122" s="845"/>
      <c r="BX122" s="845"/>
      <c r="BY122" s="845"/>
      <c r="BZ122" s="845"/>
      <c r="CA122" s="845">
        <v>14876266</v>
      </c>
      <c r="CB122" s="845"/>
      <c r="CC122" s="845"/>
      <c r="CD122" s="845"/>
      <c r="CE122" s="845"/>
      <c r="CF122" s="846">
        <v>224.6</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84283</v>
      </c>
      <c r="DH122" s="817"/>
      <c r="DI122" s="817"/>
      <c r="DJ122" s="817"/>
      <c r="DK122" s="817"/>
      <c r="DL122" s="817">
        <v>99366</v>
      </c>
      <c r="DM122" s="817"/>
      <c r="DN122" s="817"/>
      <c r="DO122" s="817"/>
      <c r="DP122" s="817"/>
      <c r="DQ122" s="817">
        <v>115551</v>
      </c>
      <c r="DR122" s="817"/>
      <c r="DS122" s="817"/>
      <c r="DT122" s="817"/>
      <c r="DU122" s="817"/>
      <c r="DV122" s="794">
        <v>1.7</v>
      </c>
      <c r="DW122" s="794"/>
      <c r="DX122" s="794"/>
      <c r="DY122" s="794"/>
      <c r="DZ122" s="795"/>
    </row>
    <row r="123" spans="1:130" s="230" customFormat="1" ht="26.25" customHeight="1" x14ac:dyDescent="0.2">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492</v>
      </c>
      <c r="BP123" s="878"/>
      <c r="BQ123" s="832">
        <v>20286293</v>
      </c>
      <c r="BR123" s="833"/>
      <c r="BS123" s="833"/>
      <c r="BT123" s="833"/>
      <c r="BU123" s="833"/>
      <c r="BV123" s="833">
        <v>20953043</v>
      </c>
      <c r="BW123" s="833"/>
      <c r="BX123" s="833"/>
      <c r="BY123" s="833"/>
      <c r="BZ123" s="833"/>
      <c r="CA123" s="833">
        <v>21808429</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v>139689</v>
      </c>
      <c r="DH123" s="780"/>
      <c r="DI123" s="780"/>
      <c r="DJ123" s="780"/>
      <c r="DK123" s="781"/>
      <c r="DL123" s="782">
        <v>128714</v>
      </c>
      <c r="DM123" s="780"/>
      <c r="DN123" s="780"/>
      <c r="DO123" s="780"/>
      <c r="DP123" s="781"/>
      <c r="DQ123" s="782">
        <v>111309</v>
      </c>
      <c r="DR123" s="780"/>
      <c r="DS123" s="780"/>
      <c r="DT123" s="780"/>
      <c r="DU123" s="781"/>
      <c r="DV123" s="824">
        <v>1.7</v>
      </c>
      <c r="DW123" s="825"/>
      <c r="DX123" s="825"/>
      <c r="DY123" s="825"/>
      <c r="DZ123" s="826"/>
    </row>
    <row r="124" spans="1:130" s="230" customFormat="1" ht="26.25" customHeight="1" thickBot="1" x14ac:dyDescent="0.25">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494</v>
      </c>
      <c r="AB124" s="780"/>
      <c r="AC124" s="780"/>
      <c r="AD124" s="780"/>
      <c r="AE124" s="781"/>
      <c r="AF124" s="782" t="s">
        <v>494</v>
      </c>
      <c r="AG124" s="780"/>
      <c r="AH124" s="780"/>
      <c r="AI124" s="780"/>
      <c r="AJ124" s="781"/>
      <c r="AK124" s="782" t="s">
        <v>494</v>
      </c>
      <c r="AL124" s="780"/>
      <c r="AM124" s="780"/>
      <c r="AN124" s="780"/>
      <c r="AO124" s="781"/>
      <c r="AP124" s="824" t="s">
        <v>399</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156.4</v>
      </c>
      <c r="BR124" s="831"/>
      <c r="BS124" s="831"/>
      <c r="BT124" s="831"/>
      <c r="BU124" s="831"/>
      <c r="BV124" s="831">
        <v>136.80000000000001</v>
      </c>
      <c r="BW124" s="831"/>
      <c r="BX124" s="831"/>
      <c r="BY124" s="831"/>
      <c r="BZ124" s="831"/>
      <c r="CA124" s="831">
        <v>123.1</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v>68676</v>
      </c>
      <c r="DH124" s="764"/>
      <c r="DI124" s="764"/>
      <c r="DJ124" s="764"/>
      <c r="DK124" s="765"/>
      <c r="DL124" s="766">
        <v>63489</v>
      </c>
      <c r="DM124" s="764"/>
      <c r="DN124" s="764"/>
      <c r="DO124" s="764"/>
      <c r="DP124" s="765"/>
      <c r="DQ124" s="766">
        <v>52000</v>
      </c>
      <c r="DR124" s="764"/>
      <c r="DS124" s="764"/>
      <c r="DT124" s="764"/>
      <c r="DU124" s="765"/>
      <c r="DV124" s="848">
        <v>0.8</v>
      </c>
      <c r="DW124" s="849"/>
      <c r="DX124" s="849"/>
      <c r="DY124" s="849"/>
      <c r="DZ124" s="850"/>
    </row>
    <row r="125" spans="1:130" s="230" customFormat="1" ht="26.25" customHeight="1" x14ac:dyDescent="0.2">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494</v>
      </c>
      <c r="AG125" s="780"/>
      <c r="AH125" s="780"/>
      <c r="AI125" s="780"/>
      <c r="AJ125" s="781"/>
      <c r="AK125" s="782" t="s">
        <v>131</v>
      </c>
      <c r="AL125" s="780"/>
      <c r="AM125" s="780"/>
      <c r="AN125" s="780"/>
      <c r="AO125" s="781"/>
      <c r="AP125" s="824" t="s">
        <v>494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494</v>
      </c>
      <c r="DM125" s="842"/>
      <c r="DN125" s="842"/>
      <c r="DO125" s="842"/>
      <c r="DP125" s="842"/>
      <c r="DQ125" s="842" t="s">
        <v>131</v>
      </c>
      <c r="DR125" s="842"/>
      <c r="DS125" s="842"/>
      <c r="DT125" s="842"/>
      <c r="DU125" s="842"/>
      <c r="DV125" s="843" t="s">
        <v>499</v>
      </c>
      <c r="DW125" s="843"/>
      <c r="DX125" s="843"/>
      <c r="DY125" s="843"/>
      <c r="DZ125" s="844"/>
    </row>
    <row r="126" spans="1:130" s="230" customFormat="1" ht="26.25" customHeight="1" thickBot="1" x14ac:dyDescent="0.25">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499</v>
      </c>
      <c r="AB126" s="780"/>
      <c r="AC126" s="780"/>
      <c r="AD126" s="780"/>
      <c r="AE126" s="781"/>
      <c r="AF126" s="782" t="s">
        <v>131</v>
      </c>
      <c r="AG126" s="780"/>
      <c r="AH126" s="780"/>
      <c r="AI126" s="780"/>
      <c r="AJ126" s="781"/>
      <c r="AK126" s="782" t="s">
        <v>499</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v>2345165</v>
      </c>
      <c r="DH126" s="817"/>
      <c r="DI126" s="817"/>
      <c r="DJ126" s="817"/>
      <c r="DK126" s="817"/>
      <c r="DL126" s="817">
        <v>2301941</v>
      </c>
      <c r="DM126" s="817"/>
      <c r="DN126" s="817"/>
      <c r="DO126" s="817"/>
      <c r="DP126" s="817"/>
      <c r="DQ126" s="817">
        <v>2297463</v>
      </c>
      <c r="DR126" s="817"/>
      <c r="DS126" s="817"/>
      <c r="DT126" s="817"/>
      <c r="DU126" s="817"/>
      <c r="DV126" s="794">
        <v>34.700000000000003</v>
      </c>
      <c r="DW126" s="794"/>
      <c r="DX126" s="794"/>
      <c r="DY126" s="794"/>
      <c r="DZ126" s="795"/>
    </row>
    <row r="127" spans="1:130" s="230" customFormat="1" ht="26.25" customHeight="1" x14ac:dyDescent="0.2">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494</v>
      </c>
      <c r="AL127" s="780"/>
      <c r="AM127" s="780"/>
      <c r="AN127" s="780"/>
      <c r="AO127" s="781"/>
      <c r="AP127" s="824" t="s">
        <v>131</v>
      </c>
      <c r="AQ127" s="825"/>
      <c r="AR127" s="825"/>
      <c r="AS127" s="825"/>
      <c r="AT127" s="826"/>
      <c r="AU127" s="232"/>
      <c r="AV127" s="232"/>
      <c r="AW127" s="232"/>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507</v>
      </c>
      <c r="DH127" s="817"/>
      <c r="DI127" s="817"/>
      <c r="DJ127" s="817"/>
      <c r="DK127" s="817"/>
      <c r="DL127" s="817" t="s">
        <v>131</v>
      </c>
      <c r="DM127" s="817"/>
      <c r="DN127" s="817"/>
      <c r="DO127" s="817"/>
      <c r="DP127" s="817"/>
      <c r="DQ127" s="817" t="s">
        <v>499</v>
      </c>
      <c r="DR127" s="817"/>
      <c r="DS127" s="817"/>
      <c r="DT127" s="817"/>
      <c r="DU127" s="817"/>
      <c r="DV127" s="794" t="s">
        <v>499</v>
      </c>
      <c r="DW127" s="794"/>
      <c r="DX127" s="794"/>
      <c r="DY127" s="794"/>
      <c r="DZ127" s="795"/>
    </row>
    <row r="128" spans="1:130" s="230" customFormat="1" ht="26.25" customHeight="1" thickBot="1" x14ac:dyDescent="0.25">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62544</v>
      </c>
      <c r="AB128" s="801"/>
      <c r="AC128" s="801"/>
      <c r="AD128" s="801"/>
      <c r="AE128" s="802"/>
      <c r="AF128" s="803">
        <v>126310</v>
      </c>
      <c r="AG128" s="801"/>
      <c r="AH128" s="801"/>
      <c r="AI128" s="801"/>
      <c r="AJ128" s="802"/>
      <c r="AK128" s="803">
        <v>101000</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131</v>
      </c>
      <c r="BG128" s="787"/>
      <c r="BH128" s="787"/>
      <c r="BI128" s="787"/>
      <c r="BJ128" s="787"/>
      <c r="BK128" s="787"/>
      <c r="BL128" s="810"/>
      <c r="BM128" s="786">
        <v>13.83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511</v>
      </c>
      <c r="CQ128" s="730"/>
      <c r="CR128" s="730"/>
      <c r="CS128" s="730"/>
      <c r="CT128" s="730"/>
      <c r="CU128" s="730"/>
      <c r="CV128" s="730"/>
      <c r="CW128" s="730"/>
      <c r="CX128" s="730"/>
      <c r="CY128" s="730"/>
      <c r="CZ128" s="730"/>
      <c r="DA128" s="730"/>
      <c r="DB128" s="730"/>
      <c r="DC128" s="730"/>
      <c r="DD128" s="730"/>
      <c r="DE128" s="730"/>
      <c r="DF128" s="731"/>
      <c r="DG128" s="790">
        <v>1452</v>
      </c>
      <c r="DH128" s="791"/>
      <c r="DI128" s="791"/>
      <c r="DJ128" s="791"/>
      <c r="DK128" s="791"/>
      <c r="DL128" s="791">
        <v>1311</v>
      </c>
      <c r="DM128" s="791"/>
      <c r="DN128" s="791"/>
      <c r="DO128" s="791"/>
      <c r="DP128" s="791"/>
      <c r="DQ128" s="791">
        <v>1279</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7632506</v>
      </c>
      <c r="AB129" s="780"/>
      <c r="AC129" s="780"/>
      <c r="AD129" s="780"/>
      <c r="AE129" s="781"/>
      <c r="AF129" s="782">
        <v>8014721</v>
      </c>
      <c r="AG129" s="780"/>
      <c r="AH129" s="780"/>
      <c r="AI129" s="780"/>
      <c r="AJ129" s="781"/>
      <c r="AK129" s="782">
        <v>7704492</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131</v>
      </c>
      <c r="BG129" s="771"/>
      <c r="BH129" s="771"/>
      <c r="BI129" s="771"/>
      <c r="BJ129" s="771"/>
      <c r="BK129" s="771"/>
      <c r="BL129" s="772"/>
      <c r="BM129" s="770">
        <v>18.829999999999998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1089942</v>
      </c>
      <c r="AB130" s="780"/>
      <c r="AC130" s="780"/>
      <c r="AD130" s="780"/>
      <c r="AE130" s="781"/>
      <c r="AF130" s="782">
        <v>1095035</v>
      </c>
      <c r="AG130" s="780"/>
      <c r="AH130" s="780"/>
      <c r="AI130" s="780"/>
      <c r="AJ130" s="781"/>
      <c r="AK130" s="782">
        <v>1081639</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13.5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6542564</v>
      </c>
      <c r="AB131" s="764"/>
      <c r="AC131" s="764"/>
      <c r="AD131" s="764"/>
      <c r="AE131" s="765"/>
      <c r="AF131" s="766">
        <v>6919686</v>
      </c>
      <c r="AG131" s="764"/>
      <c r="AH131" s="764"/>
      <c r="AI131" s="764"/>
      <c r="AJ131" s="765"/>
      <c r="AK131" s="766">
        <v>6622853</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123.1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14.124569510000001</v>
      </c>
      <c r="AB132" s="745"/>
      <c r="AC132" s="745"/>
      <c r="AD132" s="745"/>
      <c r="AE132" s="746"/>
      <c r="AF132" s="747">
        <v>12.15076811</v>
      </c>
      <c r="AG132" s="745"/>
      <c r="AH132" s="745"/>
      <c r="AI132" s="745"/>
      <c r="AJ132" s="746"/>
      <c r="AK132" s="747">
        <v>14.38076611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14.9</v>
      </c>
      <c r="AB133" s="724"/>
      <c r="AC133" s="724"/>
      <c r="AD133" s="724"/>
      <c r="AE133" s="725"/>
      <c r="AF133" s="723">
        <v>13.8</v>
      </c>
      <c r="AG133" s="724"/>
      <c r="AH133" s="724"/>
      <c r="AI133" s="724"/>
      <c r="AJ133" s="725"/>
      <c r="AK133" s="723">
        <v>13.5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6Nb+Ex9tTdz419DPjLegc41cduaNVd33OJG3pW+yOu2RumvUkyAbA5UIDsAYIBpk0IEraEb3RD2c5W4Nz5iqQ==" saltValue="/G3Ll13CSuRmAjAt4B8n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6862-9FFF-44FA-BB18-33E6CB564054}">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B0UhcZkVrD22fwziIT0uMwWcMHjHtD+TekwOxNL36sVI+hV59BQiF4Ki6nQR3IExiAFhE/dlFZ0Xq3x4GZNrw==" saltValue="6xwIkXYAfTXmFMFKWUQf9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ROQHjh7oNcPS0YFQWoGFcm2HodH90qEcW163QO8k40eF/0COCK/9X2TZzlQuj+4QDztJ81N1yAC7wcVwH08Lg==" saltValue="LbsH3eMilwSYCLWv2DMzz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2645552</v>
      </c>
      <c r="AP9" s="281">
        <v>101502</v>
      </c>
      <c r="AQ9" s="282">
        <v>88339</v>
      </c>
      <c r="AR9" s="283">
        <v>14.9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943</v>
      </c>
      <c r="AP10" s="284">
        <v>36</v>
      </c>
      <c r="AQ10" s="285">
        <v>7842</v>
      </c>
      <c r="AR10" s="286">
        <v>-99.5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12100</v>
      </c>
      <c r="AP11" s="284">
        <v>464</v>
      </c>
      <c r="AQ11" s="285">
        <v>2321</v>
      </c>
      <c r="AR11" s="286">
        <v>-80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10</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93223</v>
      </c>
      <c r="AP13" s="284">
        <v>3577</v>
      </c>
      <c r="AQ13" s="285">
        <v>2936</v>
      </c>
      <c r="AR13" s="286">
        <v>21.8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35461</v>
      </c>
      <c r="AP14" s="284">
        <v>1361</v>
      </c>
      <c r="AQ14" s="285">
        <v>1649</v>
      </c>
      <c r="AR14" s="286">
        <v>-17.5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-154055</v>
      </c>
      <c r="AP15" s="284">
        <v>-5911</v>
      </c>
      <c r="AQ15" s="285">
        <v>-5997</v>
      </c>
      <c r="AR15" s="286">
        <v>-1.4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2633224</v>
      </c>
      <c r="AP16" s="284">
        <v>101029</v>
      </c>
      <c r="AQ16" s="285">
        <v>97102</v>
      </c>
      <c r="AR16" s="286">
        <v>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10.24</v>
      </c>
      <c r="AP21" s="298">
        <v>8.91</v>
      </c>
      <c r="AQ21" s="299">
        <v>1.33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99.1</v>
      </c>
      <c r="AP22" s="303">
        <v>97.5</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1847005</v>
      </c>
      <c r="AP32" s="312">
        <v>70864</v>
      </c>
      <c r="AQ32" s="313">
        <v>55264</v>
      </c>
      <c r="AR32" s="314">
        <v>28.2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v>19</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287647</v>
      </c>
      <c r="AP35" s="312">
        <v>11036</v>
      </c>
      <c r="AQ35" s="313">
        <v>18522</v>
      </c>
      <c r="AR35" s="314">
        <v>-40.4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t="s">
        <v>534</v>
      </c>
      <c r="AP36" s="312" t="s">
        <v>534</v>
      </c>
      <c r="AQ36" s="313">
        <v>2744</v>
      </c>
      <c r="AR36" s="314" t="s">
        <v>534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t="s">
        <v>534</v>
      </c>
      <c r="AP37" s="312" t="s">
        <v>534</v>
      </c>
      <c r="AQ37" s="313">
        <v>519</v>
      </c>
      <c r="AR37" s="314" t="s">
        <v>534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v>404</v>
      </c>
      <c r="AP38" s="315">
        <v>16</v>
      </c>
      <c r="AQ38" s="316">
        <v>4</v>
      </c>
      <c r="AR38" s="304">
        <v>300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-101000</v>
      </c>
      <c r="AP39" s="312">
        <v>-3875</v>
      </c>
      <c r="AQ39" s="313">
        <v>-3996</v>
      </c>
      <c r="AR39" s="314">
        <v>-3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-1081639</v>
      </c>
      <c r="AP40" s="312">
        <v>-41499</v>
      </c>
      <c r="AQ40" s="313">
        <v>-50182</v>
      </c>
      <c r="AR40" s="314">
        <v>-17.3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952417</v>
      </c>
      <c r="AP41" s="312">
        <v>36541</v>
      </c>
      <c r="AQ41" s="313">
        <v>22892</v>
      </c>
      <c r="AR41" s="314">
        <v>59.6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2559034</v>
      </c>
      <c r="AN51" s="334">
        <v>94041</v>
      </c>
      <c r="AO51" s="335">
        <v>21</v>
      </c>
      <c r="AP51" s="336">
        <v>69729</v>
      </c>
      <c r="AQ51" s="337">
        <v>1.8</v>
      </c>
      <c r="AR51" s="338">
        <v>19.2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2423528</v>
      </c>
      <c r="AN52" s="342">
        <v>89061</v>
      </c>
      <c r="AO52" s="343">
        <v>89.9</v>
      </c>
      <c r="AP52" s="344">
        <v>38908</v>
      </c>
      <c r="AQ52" s="345">
        <v>14</v>
      </c>
      <c r="AR52" s="346">
        <v>75.900000000000006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2082489</v>
      </c>
      <c r="AN53" s="334">
        <v>77754</v>
      </c>
      <c r="AO53" s="335">
        <v>-17.3</v>
      </c>
      <c r="AP53" s="336">
        <v>74581</v>
      </c>
      <c r="AQ53" s="337">
        <v>7</v>
      </c>
      <c r="AR53" s="338">
        <v>-24.3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1721763</v>
      </c>
      <c r="AN54" s="342">
        <v>64286</v>
      </c>
      <c r="AO54" s="343">
        <v>-27.8</v>
      </c>
      <c r="AP54" s="344">
        <v>41563</v>
      </c>
      <c r="AQ54" s="345">
        <v>6.8</v>
      </c>
      <c r="AR54" s="346">
        <v>-34.6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4921729</v>
      </c>
      <c r="AN55" s="334">
        <v>184916</v>
      </c>
      <c r="AO55" s="335">
        <v>137.80000000000001</v>
      </c>
      <c r="AP55" s="336">
        <v>76347</v>
      </c>
      <c r="AQ55" s="337">
        <v>2.4</v>
      </c>
      <c r="AR55" s="338">
        <v>135.4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3292255</v>
      </c>
      <c r="AN56" s="342">
        <v>123695</v>
      </c>
      <c r="AO56" s="343">
        <v>92.4</v>
      </c>
      <c r="AP56" s="344">
        <v>41762</v>
      </c>
      <c r="AQ56" s="345">
        <v>0.5</v>
      </c>
      <c r="AR56" s="346">
        <v>91.9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3054127</v>
      </c>
      <c r="AN57" s="334">
        <v>115955</v>
      </c>
      <c r="AO57" s="335">
        <v>-37.299999999999997</v>
      </c>
      <c r="AP57" s="336">
        <v>69604</v>
      </c>
      <c r="AQ57" s="337">
        <v>-8.8000000000000007</v>
      </c>
      <c r="AR57" s="338">
        <v>-28.5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1758019</v>
      </c>
      <c r="AN58" s="342">
        <v>66746</v>
      </c>
      <c r="AO58" s="343">
        <v>-46</v>
      </c>
      <c r="AP58" s="344">
        <v>36247</v>
      </c>
      <c r="AQ58" s="345">
        <v>-13.2</v>
      </c>
      <c r="AR58" s="346">
        <v>-32.799999999999997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2955575</v>
      </c>
      <c r="AN59" s="334">
        <v>113397</v>
      </c>
      <c r="AO59" s="335">
        <v>-2.2000000000000002</v>
      </c>
      <c r="AP59" s="336">
        <v>68410</v>
      </c>
      <c r="AQ59" s="337">
        <v>-1.7</v>
      </c>
      <c r="AR59" s="338">
        <v>-0.5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896081</v>
      </c>
      <c r="AN60" s="342">
        <v>34380</v>
      </c>
      <c r="AO60" s="343">
        <v>-48.5</v>
      </c>
      <c r="AP60" s="344">
        <v>35086</v>
      </c>
      <c r="AQ60" s="345">
        <v>-3.2</v>
      </c>
      <c r="AR60" s="346">
        <v>-45.3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3114591</v>
      </c>
      <c r="AN61" s="349">
        <v>117213</v>
      </c>
      <c r="AO61" s="350">
        <v>20.399999999999999</v>
      </c>
      <c r="AP61" s="351">
        <v>71734</v>
      </c>
      <c r="AQ61" s="352">
        <v>0.1</v>
      </c>
      <c r="AR61" s="338">
        <v>20.3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2018329</v>
      </c>
      <c r="AN62" s="342">
        <v>75634</v>
      </c>
      <c r="AO62" s="343">
        <v>12</v>
      </c>
      <c r="AP62" s="344">
        <v>38713</v>
      </c>
      <c r="AQ62" s="345">
        <v>1</v>
      </c>
      <c r="AR62" s="346">
        <v>11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MGhLSdCjKkMaIv9suiQbV3AHNx9f3i1MesvtG3RT+wIPNEjGK4MLuWTfrRgQqBRixmgg9U4IbPS1aQ0ORNvGw==" saltValue="7xntASWQJyeCHkGdItXZ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573</v>
      </c>
    </row>
    <row r="121" spans="125:125" ht="13.5" hidden="1" customHeight="1" x14ac:dyDescent="0.2">
      <c r="DU121" s="259"/>
    </row>
  </sheetData>
  <sheetProtection algorithmName="SHA-512" hashValue="6hhirbOBqodgavN8aszB3W5OhZmp12Dg1PZZk+bvCuQ1dzmN5lOmd6QR91KpuO5MuTr2km/kCL4DfbIE0TcLHQ==" saltValue="K3tSFhhyairT22Q2OFBA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574</v>
      </c>
    </row>
  </sheetData>
  <sheetProtection algorithmName="SHA-512" hashValue="GyJr77y0F3ldhlFemSjGjopPa7IG92P7R5e45RBU/51lZ9SHjzkta8PUlzcMtAGlbCIUQRatwqKlUjas2dwOhw==" saltValue="G2rhcbD2Yz9/PQ+lijei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139" t="s">
        <v>3</v>
      </c>
      <c r="D47" s="1139"/>
      <c r="E47" s="1140"/>
      <c r="F47" s="11">
        <v>10.46</v>
      </c>
      <c r="G47" s="12">
        <v>10.65</v>
      </c>
      <c r="H47" s="12">
        <v>11.43</v>
      </c>
      <c r="I47" s="12">
        <v>10.98</v>
      </c>
      <c r="J47" s="13">
        <v>14.05</v>
      </c>
    </row>
    <row r="48" spans="2:10" ht="57.75" customHeight="1" x14ac:dyDescent="0.2">
      <c r="B48" s="14"/>
      <c r="C48" s="1141" t="s">
        <v>4</v>
      </c>
      <c r="D48" s="1141"/>
      <c r="E48" s="1142"/>
      <c r="F48" s="15">
        <v>0.5</v>
      </c>
      <c r="G48" s="16">
        <v>1.7</v>
      </c>
      <c r="H48" s="16">
        <v>0.44</v>
      </c>
      <c r="I48" s="16">
        <v>5.24</v>
      </c>
      <c r="J48" s="17">
        <v>1.54</v>
      </c>
    </row>
    <row r="49" spans="2:10" ht="57.75" customHeight="1" thickBot="1" x14ac:dyDescent="0.25">
      <c r="B49" s="18"/>
      <c r="C49" s="1143" t="s">
        <v>5</v>
      </c>
      <c r="D49" s="1143"/>
      <c r="E49" s="1144"/>
      <c r="F49" s="19" t="s">
        <v>580</v>
      </c>
      <c r="G49" s="20">
        <v>1.23</v>
      </c>
      <c r="H49" s="20" t="s">
        <v>581</v>
      </c>
      <c r="I49" s="20">
        <v>4.84</v>
      </c>
      <c r="J49" s="21" t="s">
        <v>582</v>
      </c>
    </row>
    <row r="50" spans="2:10" ht="13.2" x14ac:dyDescent="0.2"/>
  </sheetData>
  <sheetProtection algorithmName="SHA-512" hashValue="KP0WHb4lUVbu26LxgJY9FHhla0erw3KVXX4a+LZWEsoCC7oASjYQbsDeT4eKsa2IbiMBhqMIdrdfqc0AjlBHGg==" saltValue="lZOhlrYAzfReERBQR1+F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000860 西尾 聡一郎</cp:lastModifiedBy>
  <cp:lastPrinted>2024-03-18T03:53:48Z</cp:lastPrinted>
  <dcterms:created xsi:type="dcterms:W3CDTF">2024-02-05T02:52:30Z</dcterms:created>
  <dcterms:modified xsi:type="dcterms:W3CDTF">2024-03-26T04:30:07Z</dcterms:modified>
  <cp:category/>
</cp:coreProperties>
</file>