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48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definedNames>
    <definedName name="Z_178AEBC2_527F_4795_99E3_E0456D154BF7_.wvu.Cols" localSheetId="13" hidden="1">公会計指標分析・財政指標組合せ分析表!$DF:$XFD</definedName>
    <definedName name="Z_178AEBC2_527F_4795_99E3_E0456D154BF7_.wvu.Cols" localSheetId="14" hidden="1">施設類型別ストック情報分析表①!$DS:$XFD</definedName>
    <definedName name="Z_178AEBC2_527F_4795_99E3_E0456D154BF7_.wvu.Cols" localSheetId="15" hidden="1">施設類型別ストック情報分析表②!$DS:$XFD</definedName>
    <definedName name="Z_178AEBC2_527F_4795_99E3_E0456D154BF7_.wvu.Rows" localSheetId="13" hidden="1">公会計指標分析・財政指標組合せ分析表!$192:$1048576,公会計指標分析・財政指標組合せ分析表!$86:$191</definedName>
    <definedName name="Z_178AEBC2_527F_4795_99E3_E0456D154BF7_.wvu.Rows" localSheetId="14" hidden="1">施設類型別ストック情報分析表①!$136:$1048576,施設類型別ストック情報分析表①!$126:$135</definedName>
    <definedName name="Z_178AEBC2_527F_4795_99E3_E0456D154BF7_.wvu.Rows" localSheetId="15" hidden="1">施設類型別ストック情報分析表②!$136:$1048576,施設類型別ストック情報分析表②!$126:$135</definedName>
  </definedNam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<sst xmlns="http://schemas.openxmlformats.org/spreadsheetml/2006/main" count="1088" uniqueCount="602">
  <si>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</si>
  <si>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</si>
  <si>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</si>
  <si>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</si>
  <si>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</si>
  <si>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</si>
  <si>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</si>
  <si>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</si>
  <si>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</si>
  <si>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</si>
  <si>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</si>
  <si>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</si>
  <si>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</si>
  <si>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</si>
  <si>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</si>
  <si>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</si>
  <si>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</si>
  <si>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</si>
  <si>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</si>
  <si>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</si>
  <si>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</si>
  <si>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</si>
  <si>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</si>
  <si>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</si>
  <si>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</si>
  <si>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</si>
  <si>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</si>
  <si>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</si>
  <si>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</si>
  <si>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</si>
  <si>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</si>
  <si>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</si>
  <si>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</si>
  <si>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</si>
  <si>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</si>
  <si>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</si>
  <si>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</si>
  <si>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</si>
  <si>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</si>
  <si>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</si>
  <si>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</si>
  <si>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</si>
  <si>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</si>
  <si>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</si>
  <si>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</si>
  <si>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</si>
  <si>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</si>
  <si>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</si>
  <si>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</si>
  <si>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</si>
  <si>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</si>
  <si>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</si>
  <si>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</si>
  <si>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</si>
  <si>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</si>
  <si>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</si>
  <si>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</si>
  <si>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</si>
  <si>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</si>
  <si>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</si>
  <si>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</si>
  <si>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</si>
  <si>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</si>
  <si>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</si>
  <si>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</si>
  <si>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</si>
  <si>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</si>
  <si>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</si>
  <si>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</si>
  <si>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</si>
  <si>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</si>
  <si>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</si>
  <si>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</si>
  <si>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</si>
  <si>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</si>
  <si>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</si>
  <si>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</si>
  <si>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</si>
  <si>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</si>
  <si>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</si>
  <si>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</si>
  <si>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</si>
  <si>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</si>
  <si>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</si>
  <si>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</si>
  <si>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</si>
  <si>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</si>
  <si>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</si>
  <si>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</si>
  <si>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</si>
  <si>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</si>
  <si>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</si>
  <si>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</si>
  <si>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</si>
  <si>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</si>
  <si>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</si>
  <si>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</si>
  <si>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</si>
  <si>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</si>
  <si>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</si>
  <si>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</si>
  <si>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</si>
  <si>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</si>
  <si>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</si>
  <si>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</si>
  <si>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</si>
  <si>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</si>
  <si>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</si>
  <si>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</si>
  <si>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</si>
  <si>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</si>
  <si>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</si>
  <si>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</si>
  <si>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</si>
  <si>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</si>
  <si>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</si>
  <si>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</si>
  <si>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</si>
  <si>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</si>
  <si>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</si>
  <si>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</si>
  <si>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</si>
  <si>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</si>
  <si>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</si>
  <si>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</si>
  <si>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</si>
  <si>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</si>
  <si>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</si>
  <si>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</si>
  <si>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</si>
  <si>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</si>
  <si>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</si>
  <si>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</si>
  <si>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</si>
  <si>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</si>
  <si>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</si>
  <si>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</si>
  <si>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</si>
  <si>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</si>
  <si>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</si>
  <si>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</si>
  <si>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</si>
  <si>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</si>
  <si>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</si>
  <si>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</si>
  <si>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</si>
  <si>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</si>
  <si>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</si>
  <si>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</si>
  <si>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</si>
  <si>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</si>
  <si>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</si>
  <si>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</si>
  <si>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</si>
  <si>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</si>
  <si>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</si>
  <si>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</si>
  <si>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</si>
  <si>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</si>
  <si>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</si>
  <si>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</si>
  <si>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</si>
  <si>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</si>
  <si>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</si>
  <si>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</si>
  <si>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</si>
  <si>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</si>
  <si>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</si>
  <si>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</si>
  <si>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</si>
  <si>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</si>
  <si>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</si>
  <si>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</si>
  <si>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</si>
  <si>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</si>
  <si>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</si>
  <si>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</si>
  <si>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</si>
  <si>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</si>
  <si>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</si>
  <si>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</si>
  <si>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</si>
  <si>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</si>
  <si>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</si>
  <si>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</si>
  <si>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</si>
  <si>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</si>
  <si>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</si>
  <si>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</si>
  <si>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</si>
  <si>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</si>
  <si>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</si>
  <si>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</si>
  <si>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</si>
  <si>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</si>
  <si>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</si>
  <si>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</si>
  <si>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</si>
  <si>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</si>
  <si>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</si>
  <si>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</si>
  <si>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</si>
  <si>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</si>
  <si>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</si>
  <si>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</si>
  <si>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広島県大竹市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</si>
  <si>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</si>
  <si>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</si>
  <si>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</si>
  <si>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</si>
  <si>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</si>
  <si>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</si>
  <si>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</si>
  <si>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</si>
  <si>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</si>
  <si>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</si>
  <si>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</si>
  <si>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</si>
  <si>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</si>
  <si>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</si>
  <si>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</si>
  <si>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</si>
  <si>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</si>
  <si>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</si>
  <si>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</si>
  <si>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</si>
  <si>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</si>
  <si>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</si>
  <si>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</si>
  <si>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</si>
  <si>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</si>
  <si>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</si>
  <si>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</si>
  <si>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</si>
  <si>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</si>
  <si>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</si>
  <si>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</si>
  <si>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</si>
  <si>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</si>
  <si>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</si>
  <si>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</si>
  <si>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</si>
  <si>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</si>
  <si>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</si>
  <si>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</si>
  <si>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</si>
  <si>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</si>
  <si>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</si>
  <si>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</si>
  <si>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</si>
  <si>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</si>
  <si>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</si>
  <si>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</si>
  <si>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</si>
  <si>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</si>
  <si>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</si>
  <si>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</si>
  <si>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</si>
  <si>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</si>
  <si>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</si>
  <si>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</si>
  <si>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</si>
  <si>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</si>
  <si>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</si>
  <si>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</si>
  <si>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</si>
  <si>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</si>
  <si>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</si>
  <si>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</si>
  <si>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</si>
  <si>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</si>
  <si>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</si>
  <si>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</si>
  <si>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</si>
  <si>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</si>
  <si>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</si>
  <si>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</si>
  <si>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</si>
  <si>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</si>
  <si>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</si>
  <si>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</si>
  <si>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</si>
  <si>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</si>
  <si>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</si>
  <si>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</si>
  <si>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</si>
  <si>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</si>
  <si>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</si>
  <si>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</si>
  <si>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</si>
  <si>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</si>
  <si>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</si>
  <si>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</si>
  <si>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</si>
  <si>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</si>
  <si>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</si>
  <si>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</si>
  <si>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</si>
  <si>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</si>
  <si>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</si>
  <si>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</si>
  <si>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</si>
  <si>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</si>
  <si>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</si>
  <si>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</si>
  <si>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</si>
  <si>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</si>
  <si>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t>
    <phoneticPr fontId="5"/>
  </si>
  <si>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</si>
  <si>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</si>
  <si>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</si>
  <si>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</si>
  <si>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</si>
  <si>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</si>
  <si>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</si>
  <si>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</si>
  <si>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</si>
  <si>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</si>
  <si>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</si>
  <si>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</si>
  <si>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</si>
  <si>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</si>
  <si>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</si>
  <si>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</si>
  <si>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</si>
  <si>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</si>
  <si>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</si>
  <si>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</si>
  <si>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</si>
  <si>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</si>
  <si>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</si>
  <si>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</si>
  <si>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</si>
  <si>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</si>
  <si>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</si>
  <si>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</si>
  <si>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</si>
  <si>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</si>
  <si>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</si>
  <si>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</si>
  <si>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</si>
  <si>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</si>
  <si>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</si>
  <si>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</si>
  <si>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</si>
  <si>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</si>
  <si>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</si>
  <si>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</si>
  <si>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</si>
  <si>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</si>
  <si>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</si>
  <si>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</si>
  <si>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</si>
  <si>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</si>
  <si>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</si>
  <si>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広島県大竹市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</si>
  <si>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</si>
  <si>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</si>
  <si>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</si>
  <si>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</si>
  <si>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</si>
  <si>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</si>
  <si>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</si>
  <si>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</si>
  <si>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</si>
  <si>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</si>
  <si>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</si>
  <si>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</si>
  <si>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</si>
  <si>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</si>
  <si>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</si>
  <si>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</si>
  <si>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</si>
  <si>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</si>
  <si>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</si>
  <si>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</si>
  <si>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港湾施設管理受託特別会計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</si>
  <si>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</si>
  <si>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</si>
  <si>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</si>
  <si>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</si>
  <si>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</si>
  <si>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</si>
  <si>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</si>
  <si>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</si>
  <si>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</si>
  <si>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</si>
  <si>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</si>
  <si>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</si>
  <si>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</si>
  <si>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</si>
  <si>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</si>
  <si>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</si>
  <si>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</si>
  <si>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</si>
  <si>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</si>
  <si>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</si>
  <si>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</si>
  <si>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農業集落排水特別会計</t>
    <phoneticPr fontId="5"/>
  </si>
  <si>
    <t>-</t>
    <phoneticPr fontId="5"/>
  </si>
  <si>
    <t>法非適用企業</t>
    <phoneticPr fontId="5"/>
  </si>
  <si>
    <t>漁業集落排水特別会計</t>
    <phoneticPr fontId="5"/>
  </si>
  <si>
    <t>-</t>
    <phoneticPr fontId="5"/>
  </si>
  <si>
    <t>土地造成特別会計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</si>
  <si>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</si>
  <si>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</si>
  <si>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</si>
  <si>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</si>
  <si>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</si>
  <si>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</si>
  <si>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</si>
  <si>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</si>
  <si>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</si>
  <si>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</si>
  <si>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</si>
  <si>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</si>
  <si>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</si>
  <si>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</si>
  <si>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</si>
  <si>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</si>
  <si>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</si>
  <si>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</si>
  <si>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</si>
  <si>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</si>
  <si>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</si>
  <si>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</si>
  <si>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</si>
  <si>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</si>
  <si>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</si>
  <si>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</si>
  <si>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</si>
  <si>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</si>
  <si>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</si>
  <si>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</si>
  <si>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</si>
  <si>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</si>
  <si>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</si>
  <si>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</si>
  <si>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</si>
  <si>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</si>
  <si>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</si>
  <si>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</si>
  <si>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</si>
  <si>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</si>
  <si>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</si>
  <si>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</si>
  <si>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</si>
  <si>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</si>
  <si>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</si>
  <si>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</si>
  <si>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</si>
  <si>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</si>
  <si>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</si>
  <si>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</si>
  <si>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</si>
  <si>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</si>
  <si>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</si>
  <si>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</si>
  <si>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</si>
  <si>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</si>
  <si>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</si>
  <si>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</si>
  <si>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</si>
  <si>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</si>
  <si>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</si>
  <si>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土地造成特別会計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</si>
  <si>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</si>
  <si>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</si>
  <si>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</si>
  <si>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</si>
  <si>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</si>
  <si>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</si>
  <si>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</si>
  <si>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</si>
  <si>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</si>
  <si>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</si>
  <si>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</si>
  <si>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</si>
  <si>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</si>
  <si>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</si>
  <si>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</si>
  <si>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</si>
  <si>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</si>
  <si>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</si>
  <si>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</si>
  <si>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</si>
  <si>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</si>
  <si>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</si>
  <si>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</si>
  <si>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</si>
  <si>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</si>
  <si>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</si>
  <si>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</si>
  <si>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</si>
  <si>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</si>
  <si>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</si>
  <si>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</si>
  <si>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</si>
  <si>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</si>
  <si>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</si>
  <si>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</si>
  <si>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</si>
  <si>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</si>
  <si>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</si>
  <si>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</si>
  <si>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</si>
  <si>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</si>
  <si>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</si>
  <si>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</si>
  <si>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</si>
  <si>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</si>
  <si>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</si>
  <si>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</si>
  <si>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</si>
  <si>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</si>
  <si>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</si>
  <si>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</si>
  <si>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</si>
  <si>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</si>
  <si>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</si>
  <si>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</si>
  <si>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</si>
  <si>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</si>
  <si>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</si>
  <si>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</si>
  <si>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</si>
  <si>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</si>
  <si>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</si>
  <si>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</si>
  <si>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</si>
  <si>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</si>
  <si>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</si>
  <si>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</si>
  <si>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</si>
  <si>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</si>
  <si>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</si>
  <si>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</si>
  <si>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</si>
  <si>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</si>
  <si>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</si>
  <si>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</si>
  <si>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</si>
  <si>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</si>
  <si>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</si>
  <si>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</si>
  <si>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</si>
  <si>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</si>
  <si>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</si>
  <si>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</si>
  <si>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</si>
  <si>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</si>
  <si>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</si>
  <si>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</si>
  <si>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</si>
  <si>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</si>
  <si>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</si>
  <si>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</si>
  <si>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</si>
  <si>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</si>
  <si>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0.38</t>
  </si>
  <si>
    <t>▲ 2.68</t>
  </si>
  <si>
    <t>▲ 1.15</t>
  </si>
  <si>
    <t>水道事業会計</t>
  </si>
  <si>
    <t>工業用水道事業会計</t>
  </si>
  <si>
    <t>公共下水道事業会計</t>
  </si>
  <si>
    <t>介護保険特別会計</t>
  </si>
  <si>
    <t>港湾施設管理受託特別会計</t>
  </si>
  <si>
    <t>一般会計</t>
  </si>
  <si>
    <t>国民健康保険特別会計</t>
  </si>
  <si>
    <t>後期高齢者医療特別会計</t>
  </si>
  <si>
    <t>その他会計（赤字）</t>
  </si>
  <si>
    <t>その他会計（黒字）</t>
  </si>
  <si>
    <t>-</t>
    <phoneticPr fontId="2"/>
  </si>
  <si>
    <t>-</t>
    <phoneticPr fontId="2"/>
  </si>
  <si>
    <t>広島県市町総合事務組合</t>
    <rPh sb="0" eb="3">
      <t>ヒロシマケン</t>
    </rPh>
    <rPh sb="3" eb="5">
      <t>シチョウ</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</si>
  <si>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</si>
  <si>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</si>
  <si>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宮島競艇施行組合</t>
    <rPh sb="0" eb="2">
      <t>ミヤジマ</t>
    </rPh>
    <rPh sb="2" eb="4">
      <t>キョウテイ</t>
    </rPh>
    <rPh sb="4" eb="6">
      <t>セコウ</t>
    </rPh>
    <rPh sb="6" eb="8">
      <t>クミアイ</t>
    </rPh>
    <phoneticPr fontId="2"/>
  </si>
  <si>
    <t>阿多田島汽船</t>
    <rPh sb="0" eb="2">
      <t>アタ</t>
    </rPh>
    <rPh sb="2" eb="3">
      <t>タ</t>
    </rPh>
    <rPh sb="3" eb="4">
      <t>ジマ</t>
    </rPh>
    <rPh sb="4" eb="6">
      <t>キセン</t>
    </rPh>
    <phoneticPr fontId="2"/>
  </si>
  <si>
    <t>大竹市土地開発公社</t>
    <rPh sb="0" eb="3">
      <t>オオタケシ</t>
    </rPh>
    <rPh sb="3" eb="5">
      <t>トチ</t>
    </rPh>
    <rPh sb="5" eb="7">
      <t>カイハツ</t>
    </rPh>
    <rPh sb="7" eb="9">
      <t>コウシャ</t>
    </rPh>
    <phoneticPr fontId="2"/>
  </si>
  <si>
    <t>株式会社やさか</t>
    <rPh sb="0" eb="4">
      <t>カブシキガイシャ</t>
    </rPh>
    <phoneticPr fontId="2"/>
  </si>
  <si>
    <t>-</t>
    <phoneticPr fontId="2"/>
  </si>
  <si>
    <t>-</t>
    <phoneticPr fontId="2"/>
  </si>
  <si>
    <t>大竹市地方創生事業基金</t>
    <rPh sb="0" eb="3">
      <t>オオタケシ</t>
    </rPh>
    <rPh sb="3" eb="5">
      <t>チホウ</t>
    </rPh>
    <rPh sb="5" eb="7">
      <t>ソウセイ</t>
    </rPh>
    <rPh sb="7" eb="9">
      <t>ジギョウ</t>
    </rPh>
    <rPh sb="9" eb="11">
      <t>キキン</t>
    </rPh>
    <phoneticPr fontId="11"/>
  </si>
  <si>
    <t>大竹市営住宅基金</t>
    <rPh sb="0" eb="2">
      <t>オオタケ</t>
    </rPh>
    <rPh sb="2" eb="4">
      <t>シエイ</t>
    </rPh>
    <rPh sb="4" eb="6">
      <t>ジュウタク</t>
    </rPh>
    <rPh sb="6" eb="8">
      <t>キキン</t>
    </rPh>
    <phoneticPr fontId="11"/>
  </si>
  <si>
    <t>大竹市にこにここども基金</t>
    <rPh sb="0" eb="3">
      <t>オオタケシ</t>
    </rPh>
    <rPh sb="10" eb="12">
      <t>キキン</t>
    </rPh>
    <phoneticPr fontId="11"/>
  </si>
  <si>
    <t>大竹市ふれあい福祉基金</t>
    <rPh sb="0" eb="3">
      <t>オオタケシ</t>
    </rPh>
    <rPh sb="7" eb="9">
      <t>フクシ</t>
    </rPh>
    <rPh sb="9" eb="11">
      <t>キキン</t>
    </rPh>
    <phoneticPr fontId="11"/>
  </si>
  <si>
    <t>大竹市健やか安心基金</t>
    <rPh sb="0" eb="3">
      <t>オオタケシ</t>
    </rPh>
    <rPh sb="3" eb="4">
      <t>スコ</t>
    </rPh>
    <rPh sb="6" eb="8">
      <t>アンシン</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</si>
  <si>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</si>
  <si>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</si>
  <si>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</si>
  <si>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</si>
  <si>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平成29年度において，将来負担比率，有形固資産減価償却率ともに類似団体内平均を上回っている。
今後，将来負担比率は地方債残高の減などにより改善する見込みであるが，有形固定資産減価償却率は，減価償却によりさらに悪化していく見込みである。</t>
    <rPh sb="31" eb="33">
      <t>ルイジ</t>
    </rPh>
    <rPh sb="33" eb="35">
      <t>ダンタイ</t>
    </rPh>
    <rPh sb="35" eb="36">
      <t>ナイ</t>
    </rPh>
    <rPh sb="36" eb="38">
      <t>ヘイキン</t>
    </rPh>
    <rPh sb="39" eb="41">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</si>
  <si>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</si>
  <si>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</si>
  <si>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</si>
  <si>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</si>
  <si>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</si>
  <si>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</si>
  <si>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将来負担比率，実質公債費比率ともに類似団体平均を大きく上回っている。
土地造成特別会計の抱える地方債や過去の大規模建設工事に充てた多額の地方債が大きく影響しているため，両比率とも高い水準で推移している。過去の債務の積み上げによる数値であるため，劇的な改善は望めないが，根気強く地方債残高を減らしていくことに努めて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</si>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</sst>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A79D-4CB4-8086-1672616C98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89841</c:v>
                </c:pt>
                <c:pt idx="1">
                  <c:v>57527</c:v>
                </c:pt>
                <c:pt idx="2">
                  <c:v>58477</c:v>
                </c:pt>
                <c:pt idx="3">
                  <c:v>92966</c:v>
                </c:pt>
                <c:pt idx="4">
                  <c:v>77705</c:v>
                </c:pt>
              </c:numCache>
            </c:numRef>
          </c:val>
          <c:smooth val="0"/>
          <c:extLst xmlns:c16r2="http://schemas.microsoft.com/office/drawing/2015/06/chart">
            <c:ext xmlns:c16="http://schemas.microsoft.com/office/drawing/2014/chart" uri="{C3380CC4-5D6E-409C-BE32-E72D297353CC}">
              <c16:uniqueId val="{00000001-A79D-4CB4-8086-1672616C98DC}"/>
            </c:ext>
          </c:extLst>
        </c:ser>
        <c:dLbls>
          <c:showLegendKey val="0"/>
          <c:showVal val="0"/>
          <c:showCatName val="0"/>
          <c:showSerName val="0"/>
          <c:showPercent val="0"/>
          <c:showBubbleSize val="0"/>
        </c:dLbls>
        <c:marker val="1"/>
        <c:smooth val="0"/>
        <c:axId val="130154496"/>
        <c:axId val="131398272"/>
      </c:lineChart>
      <c:catAx>
        <c:axId val="130154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398272"/>
        <c:crosses val="autoZero"/>
        <c:auto val="1"/>
        <c:lblAlgn val="ctr"/>
        <c:lblOffset val="100"/>
        <c:tickLblSkip val="1"/>
        <c:tickMarkSkip val="1"/>
        <c:noMultiLvlLbl val="0"/>
      </c:catAx>
      <c:valAx>
        <c:axId val="1313982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15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0.51</c:v>
                </c:pt>
                <c:pt idx="1">
                  <c:v>1.6</c:v>
                </c:pt>
                <c:pt idx="2">
                  <c:v>4.47</c:v>
                </c:pt>
                <c:pt idx="3">
                  <c:v>1.78</c:v>
                </c:pt>
                <c:pt idx="4">
                  <c:v>0.6</c:v>
                </c:pt>
              </c:numCache>
            </c:numRef>
          </c:val>
          <c:extLst xmlns:c16r2="http://schemas.microsoft.com/office/drawing/2015/06/chart">
            <c:ext xmlns:c16="http://schemas.microsoft.com/office/drawing/2014/chart" uri="{C3380CC4-5D6E-409C-BE32-E72D297353CC}">
              <c16:uniqueId val="{00000000-BF59-456E-9AA8-8F700078CC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6.7</c:v>
                </c:pt>
                <c:pt idx="1">
                  <c:v>6.73</c:v>
                </c:pt>
                <c:pt idx="2">
                  <c:v>8.57</c:v>
                </c:pt>
                <c:pt idx="3">
                  <c:v>11.33</c:v>
                </c:pt>
                <c:pt idx="4">
                  <c:v>12.22</c:v>
                </c:pt>
              </c:numCache>
            </c:numRef>
          </c:val>
          <c:extLst xmlns:c16r2="http://schemas.microsoft.com/office/drawing/2015/06/chart">
            <c:ext xmlns:c16="http://schemas.microsoft.com/office/drawing/2014/chart" uri="{C3380CC4-5D6E-409C-BE32-E72D297353CC}">
              <c16:uniqueId val="{00000001-BF59-456E-9AA8-8F700078CCE2}"/>
            </c:ext>
          </c:extLst>
        </c:ser>
        <c:dLbls>
          <c:showLegendKey val="0"/>
          <c:showVal val="0"/>
          <c:showCatName val="0"/>
          <c:showSerName val="0"/>
          <c:showPercent val="0"/>
          <c:showBubbleSize val="0"/>
        </c:dLbls>
        <c:gapWidth val="250"/>
        <c:overlap val="100"/>
        <c:axId val="142311424"/>
        <c:axId val="142313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-0.38</c:v>
                </c:pt>
                <c:pt idx="1">
                  <c:v>1.18</c:v>
                </c:pt>
                <c:pt idx="2">
                  <c:v>4.1399999999999997</c:v>
                </c:pt>
                <c:pt idx="3">
                  <c:v>-2.68</c:v>
                </c:pt>
                <c:pt idx="4">
                  <c:v>-1.1499999999999999</c:v>
                </c:pt>
              </c:numCache>
            </c:numRef>
          </c:val>
          <c:smooth val="0"/>
          <c:extLst xmlns:c16r2="http://schemas.microsoft.com/office/drawing/2015/06/chart">
            <c:ext xmlns:c16="http://schemas.microsoft.com/office/drawing/2014/chart" uri="{C3380CC4-5D6E-409C-BE32-E72D297353CC}">
              <c16:uniqueId val="{00000002-BF59-456E-9AA8-8F700078CCE2}"/>
            </c:ext>
          </c:extLst>
        </c:ser>
        <c:dLbls>
          <c:showLegendKey val="0"/>
          <c:showVal val="0"/>
          <c:showCatName val="0"/>
          <c:showSerName val="0"/>
          <c:showPercent val="0"/>
          <c:showBubbleSize val="0"/>
        </c:dLbls>
        <c:marker val="1"/>
        <c:smooth val="0"/>
        <c:axId val="142311424"/>
        <c:axId val="142313344"/>
      </c:lineChart>
      <c:catAx>
        <c:axId val="1423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313344"/>
        <c:crosses val="autoZero"/>
        <c:auto val="1"/>
        <c:lblAlgn val="ctr"/>
        <c:lblOffset val="100"/>
        <c:tickLblSkip val="1"/>
        <c:tickMarkSkip val="1"/>
        <c:noMultiLvlLbl val="0"/>
      </c:catAx>
      <c:valAx>
        <c:axId val="14231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31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7F5-4858-91CC-70B208CCC7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7F5-4858-91CC-70B208CCC75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0.09</c:v>
                </c:pt>
                <c:pt idx="8">
                  <c:v>#N/A</c:v>
                </c:pt>
                <c:pt idx="9">
                  <c:v>0.01</c:v>
                </c:pt>
              </c:numCache>
            </c:numRef>
          </c:val>
          <c:extLst xmlns:c16r2="http://schemas.microsoft.com/office/drawing/2015/06/chart">
            <c:ext xmlns:c16="http://schemas.microsoft.com/office/drawing/2014/chart" uri="{C3380CC4-5D6E-409C-BE32-E72D297353CC}">
              <c16:uniqueId val="{00000002-47F5-4858-91CC-70B208CCC75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0.11</c:v>
                </c:pt>
                <c:pt idx="8">
                  <c:v>#N/A</c:v>
                </c:pt>
                <c:pt idx="9">
                  <c:v>0.02</c:v>
                </c:pt>
              </c:numCache>
            </c:numRef>
          </c:val>
          <c:extLst xmlns:c16r2="http://schemas.microsoft.com/office/drawing/2015/06/chart">
            <c:ext xmlns:c16="http://schemas.microsoft.com/office/drawing/2014/chart" uri="{C3380CC4-5D6E-409C-BE32-E72D297353CC}">
              <c16:uniqueId val="{00000003-47F5-4858-91CC-70B208CCC754}"/>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1.22</c:v>
                </c:pt>
                <c:pt idx="4">
                  <c:v>#N/A</c:v>
                </c:pt>
                <c:pt idx="5">
                  <c:v>4.08</c:v>
                </c:pt>
                <c:pt idx="6">
                  <c:v>#N/A</c:v>
                </c:pt>
                <c:pt idx="7">
                  <c:v>1.31</c:v>
                </c:pt>
                <c:pt idx="8">
                  <c:v>#N/A</c:v>
                </c:pt>
                <c:pt idx="9">
                  <c:v>0.27</c:v>
                </c:pt>
              </c:numCache>
            </c:numRef>
          </c:val>
          <c:extLst xmlns:c16r2="http://schemas.microsoft.com/office/drawing/2015/06/chart">
            <c:ext xmlns:c16="http://schemas.microsoft.com/office/drawing/2014/chart" uri="{C3380CC4-5D6E-409C-BE32-E72D297353CC}">
              <c16:uniqueId val="{00000004-47F5-4858-91CC-70B208CCC754}"/>
            </c:ext>
          </c:extLst>
        </c:ser>
        <c:ser>
          <c:idx val="5"/>
          <c:order val="5"/>
          <c:tx>
            <c:strRef>
              <c:f>データシート!$A$32</c:f>
              <c:strCache>
                <c:ptCount val="1"/>
                <c:pt idx="0">
                  <c:v>港湾施設管理受託特別会計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0.32</c:v>
                </c:pt>
                <c:pt idx="2">
                  <c:v>#N/A</c:v>
                </c:pt>
                <c:pt idx="3">
                  <c:v>0.37</c:v>
                </c:pt>
                <c:pt idx="4">
                  <c:v>#N/A</c:v>
                </c:pt>
                <c:pt idx="5">
                  <c:v>0.38</c:v>
                </c:pt>
                <c:pt idx="6">
                  <c:v>#N/A</c:v>
                </c:pt>
                <c:pt idx="7">
                  <c:v>0.46</c:v>
                </c:pt>
                <c:pt idx="8">
                  <c:v>#N/A</c:v>
                </c:pt>
                <c:pt idx="9">
                  <c:v>0.32</c:v>
                </c:pt>
              </c:numCache>
            </c:numRef>
          </c:val>
          <c:extLst xmlns:c16r2="http://schemas.microsoft.com/office/drawing/2015/06/chart">
            <c:ext xmlns:c16="http://schemas.microsoft.com/office/drawing/2014/chart" uri="{C3380CC4-5D6E-409C-BE32-E72D297353CC}">
              <c16:uniqueId val="{00000005-47F5-4858-91CC-70B208CCC7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0.76</c:v>
                </c:pt>
                <c:pt idx="2">
                  <c:v>#N/A</c:v>
                </c:pt>
                <c:pt idx="3">
                  <c:v>0.53</c:v>
                </c:pt>
                <c:pt idx="4">
                  <c:v>#N/A</c:v>
                </c:pt>
                <c:pt idx="5">
                  <c:v>1.03</c:v>
                </c:pt>
                <c:pt idx="6">
                  <c:v>#N/A</c:v>
                </c:pt>
                <c:pt idx="7">
                  <c:v>1.25</c:v>
                </c:pt>
                <c:pt idx="8">
                  <c:v>#N/A</c:v>
                </c:pt>
                <c:pt idx="9">
                  <c:v>1.1100000000000001</c:v>
                </c:pt>
              </c:numCache>
            </c:numRef>
          </c:val>
          <c:extLst xmlns:c16r2="http://schemas.microsoft.com/office/drawing/2015/06/chart">
            <c:ext xmlns:c16="http://schemas.microsoft.com/office/drawing/2014/chart" uri="{C3380CC4-5D6E-409C-BE32-E72D297353CC}">
              <c16:uniqueId val="{00000006-47F5-4858-91CC-70B208CCC75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6.49</c:v>
                </c:pt>
                <c:pt idx="2">
                  <c:v>#N/A</c:v>
                </c:pt>
                <c:pt idx="3">
                  <c:v>6.59</c:v>
                </c:pt>
                <c:pt idx="4">
                  <c:v>#N/A</c:v>
                </c:pt>
                <c:pt idx="5">
                  <c:v>6.57</c:v>
                </c:pt>
                <c:pt idx="6">
                  <c:v>#N/A</c:v>
                </c:pt>
                <c:pt idx="7">
                  <c:v>6.88</c:v>
                </c:pt>
                <c:pt idx="8">
                  <c:v>#N/A</c:v>
                </c:pt>
                <c:pt idx="9">
                  <c:v>7.32</c:v>
                </c:pt>
              </c:numCache>
            </c:numRef>
          </c:val>
          <c:extLst xmlns:c16r2="http://schemas.microsoft.com/office/drawing/2015/06/chart">
            <c:ext xmlns:c16="http://schemas.microsoft.com/office/drawing/2014/chart" uri="{C3380CC4-5D6E-409C-BE32-E72D297353CC}">
              <c16:uniqueId val="{00000007-47F5-4858-91CC-70B208CCC754}"/>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7.98</c:v>
                </c:pt>
                <c:pt idx="2">
                  <c:v>#N/A</c:v>
                </c:pt>
                <c:pt idx="3">
                  <c:v>7.62</c:v>
                </c:pt>
                <c:pt idx="4">
                  <c:v>#N/A</c:v>
                </c:pt>
                <c:pt idx="5">
                  <c:v>7.67</c:v>
                </c:pt>
                <c:pt idx="6">
                  <c:v>#N/A</c:v>
                </c:pt>
                <c:pt idx="7">
                  <c:v>7.69</c:v>
                </c:pt>
                <c:pt idx="8">
                  <c:v>#N/A</c:v>
                </c:pt>
                <c:pt idx="9">
                  <c:v>7.72</c:v>
                </c:pt>
              </c:numCache>
            </c:numRef>
          </c:val>
          <c:extLst xmlns:c16r2="http://schemas.microsoft.com/office/drawing/2015/06/chart">
            <c:ext xmlns:c16="http://schemas.microsoft.com/office/drawing/2014/chart" uri="{C3380CC4-5D6E-409C-BE32-E72D297353CC}">
              <c16:uniqueId val="{00000008-47F5-4858-91CC-70B208CCC7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14.41</c:v>
                </c:pt>
                <c:pt idx="2">
                  <c:v>#N/A</c:v>
                </c:pt>
                <c:pt idx="3">
                  <c:v>15.36</c:v>
                </c:pt>
                <c:pt idx="4">
                  <c:v>#N/A</c:v>
                </c:pt>
                <c:pt idx="5">
                  <c:v>15.41</c:v>
                </c:pt>
                <c:pt idx="6">
                  <c:v>#N/A</c:v>
                </c:pt>
                <c:pt idx="7">
                  <c:v>16.14</c:v>
                </c:pt>
                <c:pt idx="8">
                  <c:v>#N/A</c:v>
                </c:pt>
                <c:pt idx="9">
                  <c:v>16.75</c:v>
                </c:pt>
              </c:numCache>
            </c:numRef>
          </c:val>
          <c:extLst xmlns:c16r2="http://schemas.microsoft.com/office/drawing/2015/06/chart">
            <c:ext xmlns:c16="http://schemas.microsoft.com/office/drawing/2014/chart" uri="{C3380CC4-5D6E-409C-BE32-E72D297353CC}">
              <c16:uniqueId val="{00000009-47F5-4858-91CC-70B208CCC754}"/>
            </c:ext>
          </c:extLst>
        </c:ser>
        <c:dLbls>
          <c:showLegendKey val="0"/>
          <c:showVal val="0"/>
          <c:showCatName val="0"/>
          <c:showSerName val="0"/>
          <c:showPercent val="0"/>
          <c:showBubbleSize val="0"/>
        </c:dLbls>
        <c:gapWidth val="150"/>
        <c:overlap val="100"/>
        <c:axId val="142509952"/>
        <c:axId val="142511488"/>
      </c:barChart>
      <c:catAx>
        <c:axId val="14250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511488"/>
        <c:crosses val="autoZero"/>
        <c:auto val="1"/>
        <c:lblAlgn val="ctr"/>
        <c:lblOffset val="100"/>
        <c:tickLblSkip val="1"/>
        <c:tickMarkSkip val="1"/>
        <c:noMultiLvlLbl val="0"/>
      </c:catAx>
      <c:valAx>
        <c:axId val="14251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0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1417</c:v>
                </c:pt>
                <c:pt idx="5">
                  <c:v>1511</c:v>
                </c:pt>
                <c:pt idx="8">
                  <c:v>1456</c:v>
                </c:pt>
                <c:pt idx="11">
                  <c:v>1467</c:v>
                </c:pt>
                <c:pt idx="14">
                  <c:v>1383</c:v>
                </c:pt>
              </c:numCache>
            </c:numRef>
          </c:val>
          <c:extLst xmlns:c16r2="http://schemas.microsoft.com/office/drawing/2015/06/chart">
            <c:ext xmlns:c16="http://schemas.microsoft.com/office/drawing/2014/chart" uri="{C3380CC4-5D6E-409C-BE32-E72D297353CC}">
              <c16:uniqueId val="{00000000-F8EC-4DE8-8187-2FDE4F266E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F8EC-4DE8-8187-2FDE4F266E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8EC-4DE8-8187-2FDE4F266E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8EC-4DE8-8187-2FDE4F266E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413</c:v>
                </c:pt>
                <c:pt idx="3">
                  <c:v>392</c:v>
                </c:pt>
                <c:pt idx="6">
                  <c:v>365</c:v>
                </c:pt>
                <c:pt idx="9">
                  <c:v>355</c:v>
                </c:pt>
                <c:pt idx="12">
                  <c:v>409</c:v>
                </c:pt>
              </c:numCache>
            </c:numRef>
          </c:val>
          <c:extLst xmlns:c16r2="http://schemas.microsoft.com/office/drawing/2015/06/chart">
            <c:ext xmlns:c16="http://schemas.microsoft.com/office/drawing/2014/chart" uri="{C3380CC4-5D6E-409C-BE32-E72D297353CC}">
              <c16:uniqueId val="{00000004-F8EC-4DE8-8187-2FDE4F266E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EC-4DE8-8187-2FDE4F266E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8EC-4DE8-8187-2FDE4F266E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2015</c:v>
                </c:pt>
                <c:pt idx="3">
                  <c:v>2043</c:v>
                </c:pt>
                <c:pt idx="6">
                  <c:v>2094</c:v>
                </c:pt>
                <c:pt idx="9">
                  <c:v>2149</c:v>
                </c:pt>
                <c:pt idx="12">
                  <c:v>2085</c:v>
                </c:pt>
              </c:numCache>
            </c:numRef>
          </c:val>
          <c:extLst xmlns:c16r2="http://schemas.microsoft.com/office/drawing/2015/06/chart">
            <c:ext xmlns:c16="http://schemas.microsoft.com/office/drawing/2014/chart" uri="{C3380CC4-5D6E-409C-BE32-E72D297353CC}">
              <c16:uniqueId val="{00000007-F8EC-4DE8-8187-2FDE4F266E89}"/>
            </c:ext>
          </c:extLst>
        </c:ser>
        <c:dLbls>
          <c:showLegendKey val="0"/>
          <c:showVal val="0"/>
          <c:showCatName val="0"/>
          <c:showSerName val="0"/>
          <c:showPercent val="0"/>
          <c:showBubbleSize val="0"/>
        </c:dLbls>
        <c:gapWidth val="100"/>
        <c:overlap val="100"/>
        <c:axId val="130090496"/>
        <c:axId val="13009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1011</c:v>
                </c:pt>
                <c:pt idx="2">
                  <c:v>#N/A</c:v>
                </c:pt>
                <c:pt idx="3">
                  <c:v>#N/A</c:v>
                </c:pt>
                <c:pt idx="4">
                  <c:v>925</c:v>
                </c:pt>
                <c:pt idx="5">
                  <c:v>#N/A</c:v>
                </c:pt>
                <c:pt idx="6">
                  <c:v>#N/A</c:v>
                </c:pt>
                <c:pt idx="7">
                  <c:v>1004</c:v>
                </c:pt>
                <c:pt idx="8">
                  <c:v>#N/A</c:v>
                </c:pt>
                <c:pt idx="9">
                  <c:v>#N/A</c:v>
                </c:pt>
                <c:pt idx="10">
                  <c:v>1037</c:v>
                </c:pt>
                <c:pt idx="11">
                  <c:v>#N/A</c:v>
                </c:pt>
                <c:pt idx="12">
                  <c:v>#N/A</c:v>
                </c:pt>
                <c:pt idx="13">
                  <c:v>1111</c:v>
                </c:pt>
                <c:pt idx="14">
                  <c:v>#N/A</c:v>
                </c:pt>
              </c:numCache>
            </c:numRef>
          </c:val>
          <c:smooth val="0"/>
          <c:extLst xmlns:c16r2="http://schemas.microsoft.com/office/drawing/2015/06/chart">
            <c:ext xmlns:c16="http://schemas.microsoft.com/office/drawing/2014/chart" uri="{C3380CC4-5D6E-409C-BE32-E72D297353CC}">
              <c16:uniqueId val="{00000008-F8EC-4DE8-8187-2FDE4F266E89}"/>
            </c:ext>
          </c:extLst>
        </c:ser>
        <c:dLbls>
          <c:showLegendKey val="0"/>
          <c:showVal val="0"/>
          <c:showCatName val="0"/>
          <c:showSerName val="0"/>
          <c:showPercent val="0"/>
          <c:showBubbleSize val="0"/>
        </c:dLbls>
        <c:marker val="1"/>
        <c:smooth val="0"/>
        <c:axId val="130090496"/>
        <c:axId val="130092416"/>
      </c:lineChart>
      <c:catAx>
        <c:axId val="13009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092416"/>
        <c:crosses val="autoZero"/>
        <c:auto val="1"/>
        <c:lblAlgn val="ctr"/>
        <c:lblOffset val="100"/>
        <c:tickLblSkip val="1"/>
        <c:tickMarkSkip val="1"/>
        <c:noMultiLvlLbl val="0"/>
      </c:catAx>
      <c:valAx>
        <c:axId val="13009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9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12807</c:v>
                </c:pt>
                <c:pt idx="5">
                  <c:v>12689</c:v>
                </c:pt>
                <c:pt idx="8">
                  <c:v>13012</c:v>
                </c:pt>
                <c:pt idx="11">
                  <c:v>12904</c:v>
                </c:pt>
                <c:pt idx="14">
                  <c:v>12654</c:v>
                </c:pt>
              </c:numCache>
            </c:numRef>
          </c:val>
          <c:extLst xmlns:c16r2="http://schemas.microsoft.com/office/drawing/2015/06/chart">
            <c:ext xmlns:c16="http://schemas.microsoft.com/office/drawing/2014/chart" uri="{C3380CC4-5D6E-409C-BE32-E72D297353CC}">
              <c16:uniqueId val="{00000000-8F45-479A-968E-F3FA32EF2F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1284</c:v>
                </c:pt>
                <c:pt idx="5">
                  <c:v>1157</c:v>
                </c:pt>
                <c:pt idx="8">
                  <c:v>1103</c:v>
                </c:pt>
                <c:pt idx="11">
                  <c:v>1375</c:v>
                </c:pt>
                <c:pt idx="14">
                  <c:v>1669</c:v>
                </c:pt>
              </c:numCache>
            </c:numRef>
          </c:val>
          <c:extLst xmlns:c16r2="http://schemas.microsoft.com/office/drawing/2015/06/chart">
            <c:ext xmlns:c16="http://schemas.microsoft.com/office/drawing/2014/chart" uri="{C3380CC4-5D6E-409C-BE32-E72D297353CC}">
              <c16:uniqueId val="{00000001-8F45-479A-968E-F3FA32EF2F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2295</c:v>
                </c:pt>
                <c:pt idx="5">
                  <c:v>2279</c:v>
                </c:pt>
                <c:pt idx="8">
                  <c:v>2265</c:v>
                </c:pt>
                <c:pt idx="11">
                  <c:v>3179</c:v>
                </c:pt>
                <c:pt idx="14">
                  <c:v>4034</c:v>
                </c:pt>
              </c:numCache>
            </c:numRef>
          </c:val>
          <c:extLst xmlns:c16r2="http://schemas.microsoft.com/office/drawing/2015/06/chart">
            <c:ext xmlns:c16="http://schemas.microsoft.com/office/drawing/2014/chart" uri="{C3380CC4-5D6E-409C-BE32-E72D297353CC}">
              <c16:uniqueId val="{00000002-8F45-479A-968E-F3FA32EF2F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45-479A-968E-F3FA32EF2F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45-479A-968E-F3FA32EF2F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2545</c:v>
                </c:pt>
                <c:pt idx="3">
                  <c:v>2563</c:v>
                </c:pt>
                <c:pt idx="6">
                  <c:v>2564</c:v>
                </c:pt>
                <c:pt idx="9">
                  <c:v>2498</c:v>
                </c:pt>
                <c:pt idx="12">
                  <c:v>2506</c:v>
                </c:pt>
              </c:numCache>
            </c:numRef>
          </c:val>
          <c:extLst xmlns:c16r2="http://schemas.microsoft.com/office/drawing/2015/06/chart">
            <c:ext xmlns:c16="http://schemas.microsoft.com/office/drawing/2014/chart" uri="{C3380CC4-5D6E-409C-BE32-E72D297353CC}">
              <c16:uniqueId val="{00000005-8F45-479A-968E-F3FA32EF2F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2025</c:v>
                </c:pt>
                <c:pt idx="3">
                  <c:v>1915</c:v>
                </c:pt>
                <c:pt idx="6">
                  <c:v>1753</c:v>
                </c:pt>
                <c:pt idx="9">
                  <c:v>1693</c:v>
                </c:pt>
                <c:pt idx="12">
                  <c:v>1664</c:v>
                </c:pt>
              </c:numCache>
            </c:numRef>
          </c:val>
          <c:extLst xmlns:c16r2="http://schemas.microsoft.com/office/drawing/2015/06/chart">
            <c:ext xmlns:c16="http://schemas.microsoft.com/office/drawing/2014/chart" uri="{C3380CC4-5D6E-409C-BE32-E72D297353CC}">
              <c16:uniqueId val="{00000006-8F45-479A-968E-F3FA32EF2F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F45-479A-968E-F3FA32EF2F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5432</c:v>
                </c:pt>
                <c:pt idx="3">
                  <c:v>4758</c:v>
                </c:pt>
                <c:pt idx="6">
                  <c:v>4158</c:v>
                </c:pt>
                <c:pt idx="9">
                  <c:v>3937</c:v>
                </c:pt>
                <c:pt idx="12">
                  <c:v>3657</c:v>
                </c:pt>
              </c:numCache>
            </c:numRef>
          </c:val>
          <c:extLst xmlns:c16r2="http://schemas.microsoft.com/office/drawing/2015/06/chart">
            <c:ext xmlns:c16="http://schemas.microsoft.com/office/drawing/2014/chart" uri="{C3380CC4-5D6E-409C-BE32-E72D297353CC}">
              <c16:uniqueId val="{00000008-8F45-479A-968E-F3FA32EF2F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416</c:v>
                </c:pt>
                <c:pt idx="3">
                  <c:v>416</c:v>
                </c:pt>
                <c:pt idx="6">
                  <c:v>416</c:v>
                </c:pt>
                <c:pt idx="9">
                  <c:v>416</c:v>
                </c:pt>
                <c:pt idx="12">
                  <c:v>386</c:v>
                </c:pt>
              </c:numCache>
            </c:numRef>
          </c:val>
          <c:extLst xmlns:c16r2="http://schemas.microsoft.com/office/drawing/2015/06/chart">
            <c:ext xmlns:c16="http://schemas.microsoft.com/office/drawing/2014/chart" uri="{C3380CC4-5D6E-409C-BE32-E72D297353CC}">
              <c16:uniqueId val="{00000009-8F45-479A-968E-F3FA32EF2F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20941</c:v>
                </c:pt>
                <c:pt idx="3">
                  <c:v>21025</c:v>
                </c:pt>
                <c:pt idx="6">
                  <c:v>21023</c:v>
                </c:pt>
                <c:pt idx="9">
                  <c:v>20812</c:v>
                </c:pt>
                <c:pt idx="12">
                  <c:v>20721</c:v>
                </c:pt>
              </c:numCache>
            </c:numRef>
          </c:val>
          <c:extLst xmlns:c16r2="http://schemas.microsoft.com/office/drawing/2015/06/chart">
            <c:ext xmlns:c16="http://schemas.microsoft.com/office/drawing/2014/chart" uri="{C3380CC4-5D6E-409C-BE32-E72D297353CC}">
              <c16:uniqueId val="{0000000A-8F45-479A-968E-F3FA32EF2F0C}"/>
            </c:ext>
          </c:extLst>
        </c:ser>
        <c:dLbls>
          <c:showLegendKey val="0"/>
          <c:showVal val="0"/>
          <c:showCatName val="0"/>
          <c:showSerName val="0"/>
          <c:showPercent val="0"/>
          <c:showBubbleSize val="0"/>
        </c:dLbls>
        <c:gapWidth val="100"/>
        <c:overlap val="100"/>
        <c:axId val="139688192"/>
        <c:axId val="139698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14974</c:v>
                </c:pt>
                <c:pt idx="2">
                  <c:v>#N/A</c:v>
                </c:pt>
                <c:pt idx="3">
                  <c:v>#N/A</c:v>
                </c:pt>
                <c:pt idx="4">
                  <c:v>14553</c:v>
                </c:pt>
                <c:pt idx="5">
                  <c:v>#N/A</c:v>
                </c:pt>
                <c:pt idx="6">
                  <c:v>#N/A</c:v>
                </c:pt>
                <c:pt idx="7">
                  <c:v>13534</c:v>
                </c:pt>
                <c:pt idx="8">
                  <c:v>#N/A</c:v>
                </c:pt>
                <c:pt idx="9">
                  <c:v>#N/A</c:v>
                </c:pt>
                <c:pt idx="10">
                  <c:v>11897</c:v>
                </c:pt>
                <c:pt idx="11">
                  <c:v>#N/A</c:v>
                </c:pt>
                <c:pt idx="12">
                  <c:v>#N/A</c:v>
                </c:pt>
                <c:pt idx="13">
                  <c:v>10577</c:v>
                </c:pt>
                <c:pt idx="14">
                  <c:v>#N/A</c:v>
                </c:pt>
              </c:numCache>
            </c:numRef>
          </c:val>
          <c:smooth val="0"/>
          <c:extLst xmlns:c16r2="http://schemas.microsoft.com/office/drawing/2015/06/chart">
            <c:ext xmlns:c16="http://schemas.microsoft.com/office/drawing/2014/chart" uri="{C3380CC4-5D6E-409C-BE32-E72D297353CC}">
              <c16:uniqueId val="{0000000B-8F45-479A-968E-F3FA32EF2F0C}"/>
            </c:ext>
          </c:extLst>
        </c:ser>
        <c:dLbls>
          <c:showLegendKey val="0"/>
          <c:showVal val="0"/>
          <c:showCatName val="0"/>
          <c:showSerName val="0"/>
          <c:showPercent val="0"/>
          <c:showBubbleSize val="0"/>
        </c:dLbls>
        <c:marker val="1"/>
        <c:smooth val="0"/>
        <c:axId val="139688192"/>
        <c:axId val="139698560"/>
      </c:lineChart>
      <c:catAx>
        <c:axId val="13968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698560"/>
        <c:crosses val="autoZero"/>
        <c:auto val="1"/>
        <c:lblAlgn val="ctr"/>
        <c:lblOffset val="100"/>
        <c:tickLblSkip val="1"/>
        <c:tickMarkSkip val="1"/>
        <c:noMultiLvlLbl val="0"/>
      </c:catAx>
      <c:valAx>
        <c:axId val="13969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8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651</c:v>
                </c:pt>
                <c:pt idx="1">
                  <c:v>853</c:v>
                </c:pt>
                <c:pt idx="2">
                  <c:v>916</c:v>
                </c:pt>
              </c:numCache>
            </c:numRef>
          </c:val>
          <c:extLst xmlns:c16r2="http://schemas.microsoft.com/office/drawing/2015/06/chart">
            <c:ext xmlns:c16="http://schemas.microsoft.com/office/drawing/2014/chart" uri="{C3380CC4-5D6E-409C-BE32-E72D297353CC}">
              <c16:uniqueId val="{00000000-3AC7-43FE-9470-CA7E795FFB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659</c:v>
                </c:pt>
                <c:pt idx="1">
                  <c:v>659</c:v>
                </c:pt>
                <c:pt idx="2">
                  <c:v>659</c:v>
                </c:pt>
              </c:numCache>
            </c:numRef>
          </c:val>
          <c:extLst xmlns:c16r2="http://schemas.microsoft.com/office/drawing/2015/06/chart">
            <c:ext xmlns:c16="http://schemas.microsoft.com/office/drawing/2014/chart" uri="{C3380CC4-5D6E-409C-BE32-E72D297353CC}">
              <c16:uniqueId val="{00000001-3AC7-43FE-9470-CA7E795FFB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1166</c:v>
                </c:pt>
                <c:pt idx="1">
                  <c:v>1693</c:v>
                </c:pt>
                <c:pt idx="2">
                  <c:v>2587</c:v>
                </c:pt>
              </c:numCache>
            </c:numRef>
          </c:val>
          <c:extLst xmlns:c16r2="http://schemas.microsoft.com/office/drawing/2015/06/chart">
            <c:ext xmlns:c16="http://schemas.microsoft.com/office/drawing/2014/chart" uri="{C3380CC4-5D6E-409C-BE32-E72D297353CC}">
              <c16:uniqueId val="{00000002-3AC7-43FE-9470-CA7E795FFB4B}"/>
            </c:ext>
          </c:extLst>
        </c:ser>
        <c:dLbls>
          <c:showLegendKey val="0"/>
          <c:showVal val="0"/>
          <c:showCatName val="0"/>
          <c:showSerName val="0"/>
          <c:showPercent val="0"/>
          <c:showBubbleSize val="0"/>
        </c:dLbls>
        <c:gapWidth val="120"/>
        <c:overlap val="100"/>
        <c:axId val="139787648"/>
        <c:axId val="143148160"/>
      </c:barChart>
      <c:catAx>
        <c:axId val="13978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3148160"/>
        <c:crosses val="autoZero"/>
        <c:auto val="1"/>
        <c:lblAlgn val="ctr"/>
        <c:lblOffset val="100"/>
        <c:tickLblSkip val="1"/>
        <c:tickMarkSkip val="1"/>
        <c:noMultiLvlLbl val="0"/>
      </c:catAx>
      <c:valAx>
        <c:axId val="143148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78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{59252EE4-C43E-45ED-AAC2-F470EE687557}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348-4C0B-9CEA-07EA15EB87F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{62AF6F5A-2012-4953-AB54-42B051F0F208}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48-4C0B-9CEA-07EA15EB87F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{F8BD5E34-08FB-4C42-804D-F392857A6391}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48-4C0B-9CEA-07EA15EB87F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{A190FD4C-F868-4BEA-9F85-611C2658FBA1}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48-4C0B-9CEA-07EA15EB87F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{E3B850E9-504A-4B72-B438-0331D78BA071}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48-4C0B-9CEA-07EA15EB87F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{310A3BAF-980F-4BE5-AFC2-384C7E7AD646}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348-4C0B-9CEA-07EA15EB87F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{D2CD58BE-9A16-41C7-A6CF-13CF39C98823}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348-4C0B-9CEA-07EA15EB87F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{C60F7825-1425-4E27-AC67-9A648F4EEB5A}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348-4C0B-9CEA-07EA15EB87F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{3C16B63E-24CE-4B63-8212-CEE3BEA07470}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348-4C0B-9CEA-07EA15EB87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44.5</c:v>
                </c:pt>
                <c:pt idx="24">
                  <c:v>62.5</c:v>
                </c:pt>
                <c:pt idx="32">
                  <c:v>62.7</c:v>
                </c:pt>
              </c:numCache>
            </c:numRef>
          </c:xVal>
          <c:yVal>
            <c:numRef>
              <c:f>公会計指標分析・財政指標組合せ分析表!$BP$51:$DC$51</c:f>
              <c:numCache>
                <c:formatCode>#,##0.0;"▲ "#,##0.0</c:formatCode>
                <c:ptCount val="40"/>
                <c:pt idx="16">
                  <c:v>214.5</c:v>
                </c:pt>
                <c:pt idx="24">
                  <c:v>190.5</c:v>
                </c:pt>
                <c:pt idx="32">
                  <c:v>167.8</c:v>
                </c:pt>
              </c:numCache>
            </c:numRef>
          </c:yVal>
          <c:smooth val="0"/>
          <c:extLst xmlns:c16r2="http://schemas.microsoft.com/office/drawing/2015/06/chart">
            <c:ext xmlns:c16="http://schemas.microsoft.com/office/drawing/2014/chart" uri="{C3380CC4-5D6E-409C-BE32-E72D297353CC}">
              <c16:uniqueId val="{00000009-C348-4C0B-9CEA-07EA15EB87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{288A85D5-70E5-4D6E-8722-18668162EB3E}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348-4C0B-9CEA-07EA15EB87F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{3E0ED432-7503-4072-ABBE-E0A7CC186EE0}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48-4C0B-9CEA-07EA15EB87F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{4B188D15-BBDE-4E58-9FDE-7664AB3750A5}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48-4C0B-9CEA-07EA15EB87F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{BE8A44D6-A28B-4F61-967B-9DC1E58F69B6}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48-4C0B-9CEA-07EA15EB87F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{DECAA161-9E84-4C6D-9C98-F3433D0FE871}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48-4C0B-9CEA-07EA15EB87F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{5EC6A338-36BD-4910-A2A5-BD6CB6C2FD60}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348-4C0B-9CEA-07EA15EB87F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{E71A7933-C389-45FB-AE78-7E2250C82118}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348-4C0B-9CEA-07EA15EB87F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{AF6340F7-B497-4799-8372-75FDCABF70BF}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348-4C0B-9CEA-07EA15EB87F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{AB34BF15-7945-416D-A71A-53AF13CCD6A1}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348-4C0B-9CEA-07EA15EB87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C348-4C0B-9CEA-07EA15EB87F4}"/>
            </c:ext>
          </c:extLst>
        </c:ser>
        <c:dLbls>
          <c:showLegendKey val="0"/>
          <c:showVal val="1"/>
          <c:showCatName val="0"/>
          <c:showSerName val="0"/>
          <c:showPercent val="0"/>
          <c:showBubbleSize val="0"/>
        </c:dLbls>
        <c:axId val="93918336"/>
        <c:axId val="93920256"/>
      </c:scatterChart>
      <c:valAx>
        <c:axId val="93918336"/>
        <c:scaling>
          <c:orientation val="minMax"/>
          <c:max val="65"/>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920256"/>
        <c:crosses val="autoZero"/>
        <c:crossBetween val="midCat"/>
      </c:valAx>
      <c:valAx>
        <c:axId val="93920256"/>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918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7.7011754858357616E-3"/>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{4781F442-D01C-46B5-8EE2-F7AD2A28ED2B}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71C-428D-B15D-9D610A10BA3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{365D65D7-BC32-4FD0-926C-9031366598BA}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1C-428D-B15D-9D610A10BA3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{893F248F-66F8-4D64-92BC-4F817E6F6042}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1C-428D-B15D-9D610A10BA3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{233E5730-0D87-4F5B-B53D-59DA9C24B8EA}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1C-428D-B15D-9D610A10BA3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{947DE6B5-ECBD-4DFE-87D0-B595388548FE}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1C-428D-B15D-9D610A10BA33}"/>
                </c:ext>
              </c:extLst>
            </c:dLbl>
            <c:dLbl>
              <c:idx val="8"/>
              <c:layout>
                <c:manualLayout>
                  <c:x val="0"/>
                  <c:y val="7.7011754858357017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{7DEBFB6B-D057-42E6-BD6A-82841D7194C8}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71C-428D-B15D-9D610A10BA3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{C045793F-3257-4F0A-9A4F-1832586567DB}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71C-428D-B15D-9D610A10BA3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{7735059F-FA95-44D0-81AD-7388CF35D1D5}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71C-428D-B15D-9D610A10BA3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{6F419142-EC69-4430-904F-A189D706051B}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71C-428D-B15D-9D610A10BA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15.6</c:v>
                </c:pt>
                <c:pt idx="16">
                  <c:v>15.7</c:v>
                </c:pt>
                <c:pt idx="24">
                  <c:v>15.8</c:v>
                </c:pt>
                <c:pt idx="32">
                  <c:v>16.7</c:v>
                </c:pt>
              </c:numCache>
            </c:numRef>
          </c:xVal>
          <c:yVal>
            <c:numRef>
              <c:f>公会計指標分析・財政指標組合せ分析表!$BP$73:$DC$73</c:f>
              <c:numCache>
                <c:formatCode>#,##0.0;"▲ "#,##0.0</c:formatCode>
                <c:ptCount val="40"/>
                <c:pt idx="0">
                  <c:v>242.9</c:v>
                </c:pt>
                <c:pt idx="8">
                  <c:v>235.7</c:v>
                </c:pt>
                <c:pt idx="16">
                  <c:v>214.5</c:v>
                </c:pt>
                <c:pt idx="24">
                  <c:v>190.5</c:v>
                </c:pt>
                <c:pt idx="32">
                  <c:v>167.8</c:v>
                </c:pt>
              </c:numCache>
            </c:numRef>
          </c:yVal>
          <c:smooth val="0"/>
          <c:extLst xmlns:c16r2="http://schemas.microsoft.com/office/drawing/2015/06/chart">
            <c:ext xmlns:c16="http://schemas.microsoft.com/office/drawing/2014/chart" uri="{C3380CC4-5D6E-409C-BE32-E72D297353CC}">
              <c16:uniqueId val="{00000009-C71C-428D-B15D-9D610A10BA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{58D4F034-A021-4532-8D3C-B12A3834F679}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71C-428D-B15D-9D610A10BA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{ADB3283B-47D2-428B-BB8F-AB77FE364878}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1C-428D-B15D-9D610A10BA3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{E4C84165-3E8C-4DE9-A4F8-B59E39DCD924}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1C-428D-B15D-9D610A10BA3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{311185DE-8DA5-4265-92EF-CD3B1F05E290}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1C-428D-B15D-9D610A10BA3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{4BD2D50D-7738-4347-9E58-6CD3686AFA0D}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1C-428D-B15D-9D610A10BA3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{4965954F-73E7-48BC-AD72-09AB46BD5537}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71C-428D-B15D-9D610A10BA33}"/>
                </c:ext>
              </c:extLst>
            </c:dLbl>
            <c:dLbl>
              <c:idx val="16"/>
              <c:layout>
                <c:manualLayout>
                  <c:x val="-2.869903233810275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{372BEBDB-9994-4658-B735-3936FF5E3395}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71C-428D-B15D-9D610A10BA33}"/>
                </c:ext>
              </c:extLst>
            </c:dLbl>
            <c:dLbl>
              <c:idx val="24"/>
              <c:layout>
                <c:manualLayout>
                  <c:x val="-3.469695090011854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{71C6CBC0-6EE6-47C9-A0AD-B636F6361D1A}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71C-428D-B15D-9D610A10BA3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{0F05E100-8D1C-40C2-965D-5E155B2A2874}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71C-428D-B15D-9D610A10BA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C71C-428D-B15D-9D610A10BA33}"/>
            </c:ext>
          </c:extLst>
        </c:ser>
        <c:dLbls>
          <c:showLegendKey val="0"/>
          <c:showVal val="1"/>
          <c:showCatName val="0"/>
          <c:showSerName val="0"/>
          <c:showPercent val="0"/>
          <c:showBubbleSize val="0"/>
        </c:dLbls>
        <c:axId val="95974144"/>
        <c:axId val="95976064"/>
      </c:scatterChart>
      <c:valAx>
        <c:axId val="95974144"/>
        <c:scaling>
          <c:orientation val="minMax"/>
          <c:max val="17.3"/>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976064"/>
        <c:crosses val="autoZero"/>
        <c:crossBetween val="midCat"/>
      </c:valAx>
      <c:valAx>
        <c:axId val="95976064"/>
        <c:scaling>
          <c:orientation val="minMax"/>
          <c:max val="2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974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平成２７年度は，大規模建設事業の元金償還が開始されたこと等</a:t>
          </a:r>
          <a:r>
            <a:rPr lang="ja-JP" altLang="ja-JP" sz="1100" b="0" i="0">
              <a:solidFill>
                <a:schemeClr val="dk1"/>
              </a:solidFill>
              <a:effectLst/>
              <a:latin typeface="+mn-lt"/>
              <a:ea typeface="+mn-ea"/>
              <a:cs typeface="+mn-cs"/>
            </a:rPr>
            <a:t>による元利償還金の増及び算入公債費の減により実質公債費比率の分子は増加した。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平成２８年度は，算入公債費等の増はあるものの，新たな大規模建設事業の元利償還金の開始による元利償還金の増により実質公債費比率の分子は増加した。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平成２９年度は，土地造成特別会計繰出金の増により公営企業債の元利償還金に対する繰入金が増加したことと，平成１３年度に発行したごみ固形燃料施設建設事業債などの算入公債費の減により実質公債費比率の分子は増加した。</a:t>
          </a:r>
          <a:endParaRPr lang="ja-JP" altLang="ja-JP" sz="1400">
            <a:effectLst/>
          </a:endParaRPr>
        </a:p>
        <a:p>
          <a:pPr rtl="0"/>
          <a:r>
            <a:rPr lang="ja-JP" altLang="ja-JP" sz="1100" b="0" i="0">
              <a:solidFill>
                <a:schemeClr val="dk1"/>
              </a:solidFill>
              <a:effectLst/>
              <a:latin typeface="+mn-lt"/>
              <a:ea typeface="+mn-ea"/>
              <a:cs typeface="+mn-cs"/>
            </a:rPr>
            <a:t>　今後も，基準財政需要額に算入されない一般単独事業債などの元利償還金の増加も予定されるため，上昇傾向になるものと見込まれる。地方債の発行を抑制することにより，上昇を極力抑えるよう努める。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土地造成特別会計の抱える地方債や過去の大規模建設工事に充てた多額の地方債が大きく影響しているため，高い水準で推移しているものの，平成２１年度に導入した都市計画税を充当可能財源に加えたことにより，それ以降大きく改善している。</a:t>
          </a:r>
          <a:endParaRPr lang="ja-JP" altLang="ja-JP" sz="1400">
            <a:effectLst/>
          </a:endParaRPr>
        </a:p>
        <a:p>
          <a:pPr rtl="0"/>
          <a:r>
            <a:rPr lang="ja-JP" altLang="ja-JP" sz="1100" b="0" i="0">
              <a:solidFill>
                <a:schemeClr val="dk1"/>
              </a:solidFill>
              <a:effectLst/>
              <a:latin typeface="+mn-lt"/>
              <a:ea typeface="+mn-ea"/>
              <a:cs typeface="+mn-cs"/>
            </a:rPr>
            <a:t>　平成２７年度は，一般会計等に係る地方債の現在高は２６年度と比較すると，ほほ横ばいであるものの，企業債残高の減の影響による公営企業債等繰入見込額の減少などの影響により改善している。</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平成</a:t>
          </a:r>
          <a:r>
            <a:rPr lang="ja-JP" altLang="ja-JP" sz="1100" b="0" i="0">
              <a:solidFill>
                <a:schemeClr val="dk1"/>
              </a:solidFill>
              <a:effectLst/>
              <a:latin typeface="+mn-lt"/>
              <a:ea typeface="+mn-ea"/>
              <a:cs typeface="+mn-cs"/>
            </a:rPr>
            <a:t>２８年度は，地方債残高及び公営企業債等繰入見込み額の減や，基金を積み立てたことによる，充当可能基金の増の影響により改善している。</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平成２９年度も</a:t>
          </a:r>
          <a:r>
            <a:rPr lang="ja-JP" altLang="ja-JP" sz="1100" b="0" i="0">
              <a:solidFill>
                <a:schemeClr val="dk1"/>
              </a:solidFill>
              <a:effectLst/>
              <a:latin typeface="+mn-lt"/>
              <a:ea typeface="+mn-ea"/>
              <a:cs typeface="+mn-cs"/>
            </a:rPr>
            <a:t>地方債残高及び公営企業債等繰入見込み額の減や，基金を積み立てたことによる，充当可能基金の増の影響により改善し</a:t>
          </a:r>
          <a:r>
            <a:rPr lang="ja-JP" altLang="en-US" sz="1100" b="0" i="0">
              <a:solidFill>
                <a:schemeClr val="dk1"/>
              </a:solidFill>
              <a:effectLst/>
              <a:latin typeface="+mn-lt"/>
              <a:ea typeface="+mn-ea"/>
              <a:cs typeface="+mn-cs"/>
            </a:rPr>
            <a:t>た。</a:t>
          </a:r>
          <a:endParaRPr lang="ja-JP" altLang="ja-JP" sz="1400">
            <a:effectLst/>
          </a:endParaRPr>
        </a:p>
        <a:p>
          <a:pPr rtl="0"/>
          <a:r>
            <a:rPr lang="ja-JP" altLang="ja-JP" sz="1100" b="0" i="0">
              <a:solidFill>
                <a:schemeClr val="dk1"/>
              </a:solidFill>
              <a:effectLst/>
              <a:latin typeface="+mn-lt"/>
              <a:ea typeface="+mn-ea"/>
              <a:cs typeface="+mn-cs"/>
            </a:rPr>
            <a:t>　将来負担比率は過去の債務の積み上げによる数値であるため，劇的な改善は望めないが，根気強く地方債残高を減らしていくことに努めていく。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基金残高総額は，平成２７年度の２４．８億円から平成２９年度は４１．６億円と１６．８億円増加しているが，主な要因は特定目的基金が１４．２億円増加したことによるものである。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特定目的基金は，今後実施する大規模建設事業の財源とするため，平成２８，２９年度に主に国県支出金を積立てことにより増加した。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平成３１年度以降，大規模建設事業の財源として特定目的基金を取崩していく予定のため，中長期的には減少していく見込みである。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にこにここども基金：</a:t>
          </a:r>
          <a:r>
            <a:rPr lang="ja-JP" altLang="en-US" sz="1400"/>
            <a:t>安心して子どもを育てることができる環境の整備を図るために実施する事業（こども医療費助成事業，支援保育士配置事業）</a:t>
          </a:r>
          <a:endParaRPr lang="en-US" altLang="ja-JP" sz="1400"/>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健やか安心基金：</a:t>
          </a:r>
          <a:r>
            <a:rPr lang="ja-JP" altLang="en-US" sz="1400"/>
            <a:t>市民の健康を確保し，市民が健やかに安心して生活することができる環境の整備を図るために実施する事業（妊産婦健康診査支援事業，特定不妊治療助成事業など）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あたたかあたた基金：</a:t>
          </a:r>
          <a:r>
            <a:rPr lang="ja-JP" altLang="en-US" sz="1400"/>
            <a:t>駐留軍等の再編に伴い，影響を受ける阿多田の区域に居住する住民の生活の安定に資するために実施する事業（高齢者離島対策事業，遠距離通学支援事業など）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・地方創生事業基金：広島県未来の地域づくり応援交付金３億円を積立てたことによる増（平成２８年度）など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a:t>
          </a:r>
          <a:r>
            <a:rPr kumimoji="1" lang="ja-JP" altLang="ja-JP" sz="1300">
              <a:solidFill>
                <a:schemeClr val="dk1"/>
              </a:solidFill>
              <a:effectLst/>
              <a:latin typeface="+mn-lt"/>
              <a:ea typeface="+mn-ea"/>
              <a:cs typeface="+mn-cs"/>
            </a:rPr>
            <a:t>国の道路建設事業に伴う市営住宅解体補償費等</a:t>
          </a:r>
          <a:r>
            <a:rPr kumimoji="1" lang="ja-JP" altLang="en-US" sz="1300">
              <a:solidFill>
                <a:schemeClr val="dk1"/>
              </a:solidFill>
              <a:effectLst/>
              <a:latin typeface="+mn-lt"/>
              <a:ea typeface="+mn-ea"/>
              <a:cs typeface="+mn-cs"/>
            </a:rPr>
            <a:t>６</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５億円</a:t>
          </a:r>
          <a:r>
            <a:rPr kumimoji="1" lang="ja-JP" altLang="ja-JP" sz="1300">
              <a:solidFill>
                <a:schemeClr val="dk1"/>
              </a:solidFill>
              <a:effectLst/>
              <a:latin typeface="+mn-lt"/>
              <a:ea typeface="+mn-ea"/>
              <a:cs typeface="+mn-cs"/>
            </a:rPr>
            <a:t>を基金に積立てたことによ</a:t>
          </a:r>
          <a:r>
            <a:rPr kumimoji="1" lang="ja-JP" altLang="en-US" sz="1300">
              <a:solidFill>
                <a:schemeClr val="dk1"/>
              </a:solidFill>
              <a:effectLst/>
              <a:latin typeface="+mn-lt"/>
              <a:ea typeface="+mn-ea"/>
              <a:cs typeface="+mn-cs"/>
            </a:rPr>
            <a:t>る増（平成２９年度）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・にこにここども基金：国庫補助金（再編交付金）を積立てたことによる増（平成２８年度：１．４億円，平成２９年度：１億円）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事業基金：平成３１～３５年度に実施する大竹駅周辺整備事業は多額の一般財源が必要となるため，主にその財源として積み立てている。平成３１年度以降，事業の進捗にあわせて毎年度取崩し，３５年度末には基金残高は０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・にこにここども基金：</a:t>
          </a:r>
          <a:r>
            <a:rPr lang="ja-JP" altLang="ja-JP" sz="1300">
              <a:solidFill>
                <a:schemeClr val="dk1"/>
              </a:solidFill>
              <a:effectLst/>
              <a:latin typeface="+mn-lt"/>
              <a:ea typeface="+mn-ea"/>
              <a:cs typeface="+mn-cs"/>
            </a:rPr>
            <a:t>安心して子どもを育てることができる環境の整備を図るために実施</a:t>
          </a:r>
          <a:r>
            <a:rPr lang="ja-JP" altLang="en-US" sz="1300">
              <a:solidFill>
                <a:schemeClr val="dk1"/>
              </a:solidFill>
              <a:effectLst/>
              <a:latin typeface="+mn-lt"/>
              <a:ea typeface="+mn-ea"/>
              <a:cs typeface="+mn-cs"/>
            </a:rPr>
            <a:t>している，こども医療費助成事業などの財源として毎年度取崩しを行う。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・決算剰余金を積立てたことによる増加（Ｈ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億円程度を目途に積立てることとしているが，今後実施する大規模事業に必要な一般財源が不足する見込みのため，中長期的（平成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・現時点でも公債費が高い水準であることに加え，今後実施する予定の大規模事業の財源として多額の市債を発行する予定のため，基金残高をさらに確保していく必要がある。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年度の有形固定資産減価償却率は，類似団体内平均・県平均を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a:t>
          </a:r>
          <a:r>
            <a:rPr kumimoji="1" lang="en-US" altLang="ja-JP" sz="1100">
              <a:solidFill>
                <a:schemeClr val="dk1"/>
              </a:solidFill>
              <a:effectLst/>
              <a:latin typeface="+mn-lt"/>
              <a:ea typeface="+mn-ea"/>
              <a:cs typeface="+mn-cs"/>
            </a:rPr>
            <a:t>62.7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となっており，さらには，</a:t>
          </a:r>
          <a:r>
            <a:rPr kumimoji="1" lang="ja-JP" altLang="ja-JP" sz="1100">
              <a:solidFill>
                <a:schemeClr val="dk1"/>
              </a:solidFill>
              <a:effectLst/>
              <a:latin typeface="+mn-lt"/>
              <a:ea typeface="+mn-ea"/>
              <a:cs typeface="+mn-cs"/>
            </a:rPr>
            <a:t>施設類型によっては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％を超えるものもあ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今後の老朽化対策に多くの財政負担が必要となってくることが懸念される。</a:t>
          </a:r>
          <a:endParaRPr lang="ja-JP" altLang="ja-JP">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月に策定した大竹市公共施設等総合管理計画に沿って，公共施設の最適な配置，長寿命化，コスト縮減など総合的な管理運営に取り組んでいく。</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124037</xdr:rowOff>
    </xdr:from>
    <xdr:to>
      <xdr:col>23</xdr:col>
      <xdr:colOff>136525</xdr:colOff>
      <xdr:row>28</xdr:row>
      <xdr:rowOff>54187</xdr:rowOff>
    </xdr:to>
    <xdr:sp macro="" textlink="">
      <xdr:nvSpPr>
        <xdr:cNvPr id="78" name="楕円 77"/>
        <xdr:cNvSpPr/>
      </xdr:nvSpPr>
      <xdr:spPr>
        <a:xfrm>
          <a:off x="4711700" y="5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146914</xdr:rowOff>
    </xdr:from>
    <xdr:ext cx="405111" cy="259045"/>
    <xdr:sp macro="" textlink="">
      <xdr:nvSpPr>
        <xdr:cNvPr id="79" name="有形固定資産減価償却率該当値テキスト"/>
        <xdr:cNvSpPr txBox="1"/>
      </xdr:nvSpPr>
      <xdr:spPr>
        <a:xfrm>
          <a:off x="4813300" y="5376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131233</xdr:rowOff>
    </xdr:from>
    <xdr:to>
      <xdr:col>19</xdr:col>
      <xdr:colOff>187325</xdr:colOff>
      <xdr:row>28</xdr:row>
      <xdr:rowOff>61383</xdr:rowOff>
    </xdr:to>
    <xdr:sp macro="" textlink="">
      <xdr:nvSpPr>
        <xdr:cNvPr id="80" name="楕円 79"/>
        <xdr:cNvSpPr/>
      </xdr:nvSpPr>
      <xdr:spPr>
        <a:xfrm>
          <a:off x="40005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3387</xdr:rowOff>
    </xdr:from>
    <xdr:to>
      <xdr:col>23</xdr:col>
      <xdr:colOff>85725</xdr:colOff>
      <xdr:row>28</xdr:row>
      <xdr:rowOff>10583</xdr:rowOff>
    </xdr:to>
    <xdr:cxnSp macro="">
      <xdr:nvCxnSpPr>
        <xdr:cNvPr id="81" name="直線コネクタ 80"/>
        <xdr:cNvCxnSpPr/>
      </xdr:nvCxnSpPr>
      <xdr:spPr>
        <a:xfrm flipV="1">
          <a:off x="4051300" y="5575512"/>
          <a:ext cx="711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93133</xdr:rowOff>
    </xdr:from>
    <xdr:to>
      <xdr:col>15</xdr:col>
      <xdr:colOff>187325</xdr:colOff>
      <xdr:row>32</xdr:row>
      <xdr:rowOff>23283</xdr:rowOff>
    </xdr:to>
    <xdr:sp macro="" textlink="">
      <xdr:nvSpPr>
        <xdr:cNvPr id="82" name="楕円 81"/>
        <xdr:cNvSpPr/>
      </xdr:nvSpPr>
      <xdr:spPr>
        <a:xfrm>
          <a:off x="3238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10583</xdr:rowOff>
    </xdr:from>
    <xdr:to>
      <xdr:col>19</xdr:col>
      <xdr:colOff>136525</xdr:colOff>
      <xdr:row>31</xdr:row>
      <xdr:rowOff>143933</xdr:rowOff>
    </xdr:to>
    <xdr:cxnSp macro="">
      <xdr:nvCxnSpPr>
        <xdr:cNvPr id="83" name="直線コネクタ 82"/>
        <xdr:cNvCxnSpPr/>
      </xdr:nvCxnSpPr>
      <xdr:spPr>
        <a:xfrm flipV="1">
          <a:off x="3289300" y="5582708"/>
          <a:ext cx="762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5"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77910</xdr:rowOff>
    </xdr:from>
    <xdr:ext cx="405111" cy="259045"/>
    <xdr:sp macro="" textlink="">
      <xdr:nvSpPr>
        <xdr:cNvPr id="86" name="n_1mainValue有形固定資産減価償却率"/>
        <xdr:cNvSpPr txBox="1"/>
      </xdr:nvSpPr>
      <xdr:spPr>
        <a:xfrm>
          <a:off x="3836044"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14410</xdr:rowOff>
    </xdr:from>
    <xdr:ext cx="405111" cy="259045"/>
    <xdr:sp macro="" textlink="">
      <xdr:nvSpPr>
        <xdr:cNvPr id="87" name="n_2mainValue有形固定資産減価償却率"/>
        <xdr:cNvSpPr txBox="1"/>
      </xdr:nvSpPr>
      <xdr:spPr>
        <a:xfrm>
          <a:off x="3086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年度において，債務償還可能年数は，類似団体内平均を上回っている。過去の債務の積み上げによる数値であるため，劇的な改善は望めないが，根気強く償還可能年数の圧縮に努めていく。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4"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4989</xdr:rowOff>
    </xdr:from>
    <xdr:to>
      <xdr:col>76</xdr:col>
      <xdr:colOff>73025</xdr:colOff>
      <xdr:row>30</xdr:row>
      <xdr:rowOff>106589</xdr:rowOff>
    </xdr:to>
    <xdr:sp macro="" textlink="">
      <xdr:nvSpPr>
        <xdr:cNvPr id="131" name="楕円 130"/>
        <xdr:cNvSpPr/>
      </xdr:nvSpPr>
      <xdr:spPr>
        <a:xfrm>
          <a:off x="14744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27866</xdr:rowOff>
    </xdr:from>
    <xdr:ext cx="340478" cy="259045"/>
    <xdr:sp macro="" textlink="">
      <xdr:nvSpPr>
        <xdr:cNvPr id="132" name="債務償還可能年数該当値テキスト"/>
        <xdr:cNvSpPr txBox="1"/>
      </xdr:nvSpPr>
      <xdr:spPr>
        <a:xfrm>
          <a:off x="14846300" y="5771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166370</xdr:rowOff>
    </xdr:from>
    <xdr:to>
      <xdr:col>24</xdr:col>
      <xdr:colOff>114300</xdr:colOff>
      <xdr:row>35</xdr:row>
      <xdr:rowOff>96520</xdr:rowOff>
    </xdr:to>
    <xdr:sp macro="" textlink="">
      <xdr:nvSpPr>
        <xdr:cNvPr id="69" name="楕円 68"/>
        <xdr:cNvSpPr/>
      </xdr:nvSpPr>
      <xdr:spPr>
        <a:xfrm>
          <a:off x="4584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17797</xdr:rowOff>
    </xdr:from>
    <xdr:ext cx="405111" cy="259045"/>
    <xdr:sp macro="" textlink="">
      <xdr:nvSpPr>
        <xdr:cNvPr id="70" name="【道路】&#10;有形固定資産減価償却率該当値テキスト"/>
        <xdr:cNvSpPr txBox="1"/>
      </xdr:nvSpPr>
      <xdr:spPr>
        <a:xfrm>
          <a:off x="4673600"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31115</xdr:rowOff>
    </xdr:from>
    <xdr:to>
      <xdr:col>20</xdr:col>
      <xdr:colOff>38100</xdr:colOff>
      <xdr:row>35</xdr:row>
      <xdr:rowOff>132715</xdr:rowOff>
    </xdr:to>
    <xdr:sp macro="" textlink="">
      <xdr:nvSpPr>
        <xdr:cNvPr id="71" name="楕円 70"/>
        <xdr:cNvSpPr/>
      </xdr:nvSpPr>
      <xdr:spPr>
        <a:xfrm>
          <a:off x="3746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45720</xdr:rowOff>
    </xdr:from>
    <xdr:to>
      <xdr:col>24</xdr:col>
      <xdr:colOff>63500</xdr:colOff>
      <xdr:row>35</xdr:row>
      <xdr:rowOff>81915</xdr:rowOff>
    </xdr:to>
    <xdr:cxnSp macro="">
      <xdr:nvCxnSpPr>
        <xdr:cNvPr id="72" name="直線コネクタ 71"/>
        <xdr:cNvCxnSpPr/>
      </xdr:nvCxnSpPr>
      <xdr:spPr>
        <a:xfrm flipV="1">
          <a:off x="3797300" y="60464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50165</xdr:rowOff>
    </xdr:from>
    <xdr:to>
      <xdr:col>15</xdr:col>
      <xdr:colOff>101600</xdr:colOff>
      <xdr:row>35</xdr:row>
      <xdr:rowOff>151765</xdr:rowOff>
    </xdr:to>
    <xdr:sp macro="" textlink="">
      <xdr:nvSpPr>
        <xdr:cNvPr id="73" name="楕円 72"/>
        <xdr:cNvSpPr/>
      </xdr:nvSpPr>
      <xdr:spPr>
        <a:xfrm>
          <a:off x="2857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81915</xdr:rowOff>
    </xdr:from>
    <xdr:to>
      <xdr:col>19</xdr:col>
      <xdr:colOff>177800</xdr:colOff>
      <xdr:row>35</xdr:row>
      <xdr:rowOff>100965</xdr:rowOff>
    </xdr:to>
    <xdr:cxnSp macro="">
      <xdr:nvCxnSpPr>
        <xdr:cNvPr id="74" name="直線コネクタ 73"/>
        <xdr:cNvCxnSpPr/>
      </xdr:nvCxnSpPr>
      <xdr:spPr>
        <a:xfrm flipV="1">
          <a:off x="2908300" y="60826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149242</xdr:rowOff>
    </xdr:from>
    <xdr:ext cx="405111" cy="259045"/>
    <xdr:sp macro="" textlink="">
      <xdr:nvSpPr>
        <xdr:cNvPr id="77" name="n_1mainValue【道路】&#10;有形固定資産減価償却率"/>
        <xdr:cNvSpPr txBox="1"/>
      </xdr:nvSpPr>
      <xdr:spPr>
        <a:xfrm>
          <a:off x="35820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168292</xdr:rowOff>
    </xdr:from>
    <xdr:ext cx="405111" cy="259045"/>
    <xdr:sp macro="" textlink="">
      <xdr:nvSpPr>
        <xdr:cNvPr id="78" name="n_2mainValue【道路】&#10;有形固定資産減価償却率"/>
        <xdr:cNvSpPr txBox="1"/>
      </xdr:nvSpPr>
      <xdr:spPr>
        <a:xfrm>
          <a:off x="2705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70930</xdr:rowOff>
    </xdr:from>
    <xdr:to>
      <xdr:col>55</xdr:col>
      <xdr:colOff>50800</xdr:colOff>
      <xdr:row>41</xdr:row>
      <xdr:rowOff>1080</xdr:rowOff>
    </xdr:to>
    <xdr:sp macro="" textlink="">
      <xdr:nvSpPr>
        <xdr:cNvPr id="116" name="楕円 115"/>
        <xdr:cNvSpPr/>
      </xdr:nvSpPr>
      <xdr:spPr>
        <a:xfrm>
          <a:off x="10426700" y="69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157307</xdr:rowOff>
    </xdr:from>
    <xdr:ext cx="469744" cy="259045"/>
    <xdr:sp macro="" textlink="">
      <xdr:nvSpPr>
        <xdr:cNvPr id="117" name="【道路】&#10;一人当たり延長該当値テキスト"/>
        <xdr:cNvSpPr txBox="1"/>
      </xdr:nvSpPr>
      <xdr:spPr>
        <a:xfrm>
          <a:off x="10515600" y="684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74206</xdr:rowOff>
    </xdr:from>
    <xdr:to>
      <xdr:col>50</xdr:col>
      <xdr:colOff>165100</xdr:colOff>
      <xdr:row>41</xdr:row>
      <xdr:rowOff>4356</xdr:rowOff>
    </xdr:to>
    <xdr:sp macro="" textlink="">
      <xdr:nvSpPr>
        <xdr:cNvPr id="118" name="楕円 117"/>
        <xdr:cNvSpPr/>
      </xdr:nvSpPr>
      <xdr:spPr>
        <a:xfrm>
          <a:off x="9588500" y="69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121730</xdr:rowOff>
    </xdr:from>
    <xdr:to>
      <xdr:col>55</xdr:col>
      <xdr:colOff>0</xdr:colOff>
      <xdr:row>40</xdr:row>
      <xdr:rowOff>125006</xdr:rowOff>
    </xdr:to>
    <xdr:cxnSp macro="">
      <xdr:nvCxnSpPr>
        <xdr:cNvPr id="119" name="直線コネクタ 118"/>
        <xdr:cNvCxnSpPr/>
      </xdr:nvCxnSpPr>
      <xdr:spPr>
        <a:xfrm flipV="1">
          <a:off x="9639300" y="6979730"/>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108610</xdr:rowOff>
    </xdr:from>
    <xdr:to>
      <xdr:col>46</xdr:col>
      <xdr:colOff>38100</xdr:colOff>
      <xdr:row>41</xdr:row>
      <xdr:rowOff>38760</xdr:rowOff>
    </xdr:to>
    <xdr:sp macro="" textlink="">
      <xdr:nvSpPr>
        <xdr:cNvPr id="120" name="楕円 119"/>
        <xdr:cNvSpPr/>
      </xdr:nvSpPr>
      <xdr:spPr>
        <a:xfrm>
          <a:off x="8699500" y="69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125006</xdr:rowOff>
    </xdr:from>
    <xdr:to>
      <xdr:col>50</xdr:col>
      <xdr:colOff>114300</xdr:colOff>
      <xdr:row>40</xdr:row>
      <xdr:rowOff>159410</xdr:rowOff>
    </xdr:to>
    <xdr:cxnSp macro="">
      <xdr:nvCxnSpPr>
        <xdr:cNvPr id="121" name="直線コネクタ 120"/>
        <xdr:cNvCxnSpPr/>
      </xdr:nvCxnSpPr>
      <xdr:spPr>
        <a:xfrm flipV="1">
          <a:off x="8750300" y="6983006"/>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166933</xdr:rowOff>
    </xdr:from>
    <xdr:ext cx="469744" cy="259045"/>
    <xdr:sp macro="" textlink="">
      <xdr:nvSpPr>
        <xdr:cNvPr id="124" name="n_1mainValue【道路】&#10;一人当たり延長"/>
        <xdr:cNvSpPr txBox="1"/>
      </xdr:nvSpPr>
      <xdr:spPr>
        <a:xfrm>
          <a:off x="9391727" y="702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29887</xdr:rowOff>
    </xdr:from>
    <xdr:ext cx="469744" cy="259045"/>
    <xdr:sp macro="" textlink="">
      <xdr:nvSpPr>
        <xdr:cNvPr id="125" name="n_2mainValue【道路】&#10;一人当たり延長"/>
        <xdr:cNvSpPr txBox="1"/>
      </xdr:nvSpPr>
      <xdr:spPr>
        <a:xfrm>
          <a:off x="8515427" y="705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70031</xdr:rowOff>
    </xdr:from>
    <xdr:to>
      <xdr:col>24</xdr:col>
      <xdr:colOff>114300</xdr:colOff>
      <xdr:row>59</xdr:row>
      <xdr:rowOff>181</xdr:rowOff>
    </xdr:to>
    <xdr:sp macro="" textlink="">
      <xdr:nvSpPr>
        <xdr:cNvPr id="165" name="楕円 164"/>
        <xdr:cNvSpPr/>
      </xdr:nvSpPr>
      <xdr:spPr>
        <a:xfrm>
          <a:off x="45847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92908</xdr:rowOff>
    </xdr:from>
    <xdr:ext cx="405111" cy="259045"/>
    <xdr:sp macro="" textlink="">
      <xdr:nvSpPr>
        <xdr:cNvPr id="166" name="【橋りょう・トンネル】&#10;有形固定資産減価償却率該当値テキスト"/>
        <xdr:cNvSpPr txBox="1"/>
      </xdr:nvSpPr>
      <xdr:spPr>
        <a:xfrm>
          <a:off x="4673600" y="986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61867</xdr:rowOff>
    </xdr:from>
    <xdr:to>
      <xdr:col>20</xdr:col>
      <xdr:colOff>38100</xdr:colOff>
      <xdr:row>58</xdr:row>
      <xdr:rowOff>163467</xdr:rowOff>
    </xdr:to>
    <xdr:sp macro="" textlink="">
      <xdr:nvSpPr>
        <xdr:cNvPr id="167" name="楕円 166"/>
        <xdr:cNvSpPr/>
      </xdr:nvSpPr>
      <xdr:spPr>
        <a:xfrm>
          <a:off x="3746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112667</xdr:rowOff>
    </xdr:from>
    <xdr:to>
      <xdr:col>24</xdr:col>
      <xdr:colOff>63500</xdr:colOff>
      <xdr:row>58</xdr:row>
      <xdr:rowOff>120831</xdr:rowOff>
    </xdr:to>
    <xdr:cxnSp macro="">
      <xdr:nvCxnSpPr>
        <xdr:cNvPr id="168" name="直線コネクタ 167"/>
        <xdr:cNvCxnSpPr/>
      </xdr:nvCxnSpPr>
      <xdr:spPr>
        <a:xfrm>
          <a:off x="3797300" y="1005676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87993</xdr:rowOff>
    </xdr:from>
    <xdr:to>
      <xdr:col>15</xdr:col>
      <xdr:colOff>101600</xdr:colOff>
      <xdr:row>59</xdr:row>
      <xdr:rowOff>18143</xdr:rowOff>
    </xdr:to>
    <xdr:sp macro="" textlink="">
      <xdr:nvSpPr>
        <xdr:cNvPr id="169" name="楕円 168"/>
        <xdr:cNvSpPr/>
      </xdr:nvSpPr>
      <xdr:spPr>
        <a:xfrm>
          <a:off x="2857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112667</xdr:rowOff>
    </xdr:from>
    <xdr:to>
      <xdr:col>19</xdr:col>
      <xdr:colOff>177800</xdr:colOff>
      <xdr:row>58</xdr:row>
      <xdr:rowOff>138793</xdr:rowOff>
    </xdr:to>
    <xdr:cxnSp macro="">
      <xdr:nvCxnSpPr>
        <xdr:cNvPr id="170" name="直線コネクタ 169"/>
        <xdr:cNvCxnSpPr/>
      </xdr:nvCxnSpPr>
      <xdr:spPr>
        <a:xfrm flipV="1">
          <a:off x="2908300" y="100567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8544</xdr:rowOff>
    </xdr:from>
    <xdr:ext cx="405111" cy="259045"/>
    <xdr:sp macro="" textlink="">
      <xdr:nvSpPr>
        <xdr:cNvPr id="173" name="n_1mainValue【橋りょう・トンネル】&#10;有形固定資産減価償却率"/>
        <xdr:cNvSpPr txBox="1"/>
      </xdr:nvSpPr>
      <xdr:spPr>
        <a:xfrm>
          <a:off x="35820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34670</xdr:rowOff>
    </xdr:from>
    <xdr:ext cx="405111" cy="259045"/>
    <xdr:sp macro="" textlink="">
      <xdr:nvSpPr>
        <xdr:cNvPr id="174" name="n_2mainValue【橋りょう・トンネル】&#10;有形固定資産減価償却率"/>
        <xdr:cNvSpPr txBox="1"/>
      </xdr:nvSpPr>
      <xdr:spPr>
        <a:xfrm>
          <a:off x="2705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134625</xdr:rowOff>
    </xdr:from>
    <xdr:to>
      <xdr:col>55</xdr:col>
      <xdr:colOff>50800</xdr:colOff>
      <xdr:row>63</xdr:row>
      <xdr:rowOff>64775</xdr:rowOff>
    </xdr:to>
    <xdr:sp macro="" textlink="">
      <xdr:nvSpPr>
        <xdr:cNvPr id="212" name="楕円 211"/>
        <xdr:cNvSpPr/>
      </xdr:nvSpPr>
      <xdr:spPr>
        <a:xfrm>
          <a:off x="10426700" y="107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113052</xdr:rowOff>
    </xdr:from>
    <xdr:ext cx="599010" cy="259045"/>
    <xdr:sp macro="" textlink="">
      <xdr:nvSpPr>
        <xdr:cNvPr id="213" name="【橋りょう・トンネル】&#10;一人当たり有形固定資産（償却資産）額該当値テキスト"/>
        <xdr:cNvSpPr txBox="1"/>
      </xdr:nvSpPr>
      <xdr:spPr>
        <a:xfrm>
          <a:off x="10515600" y="1074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144200</xdr:rowOff>
    </xdr:from>
    <xdr:to>
      <xdr:col>50</xdr:col>
      <xdr:colOff>165100</xdr:colOff>
      <xdr:row>63</xdr:row>
      <xdr:rowOff>74350</xdr:rowOff>
    </xdr:to>
    <xdr:sp macro="" textlink="">
      <xdr:nvSpPr>
        <xdr:cNvPr id="214" name="楕円 213"/>
        <xdr:cNvSpPr/>
      </xdr:nvSpPr>
      <xdr:spPr>
        <a:xfrm>
          <a:off x="9588500" y="107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13975</xdr:rowOff>
    </xdr:from>
    <xdr:to>
      <xdr:col>55</xdr:col>
      <xdr:colOff>0</xdr:colOff>
      <xdr:row>63</xdr:row>
      <xdr:rowOff>23550</xdr:rowOff>
    </xdr:to>
    <xdr:cxnSp macro="">
      <xdr:nvCxnSpPr>
        <xdr:cNvPr id="215" name="直線コネクタ 214"/>
        <xdr:cNvCxnSpPr/>
      </xdr:nvCxnSpPr>
      <xdr:spPr>
        <a:xfrm flipV="1">
          <a:off x="9639300" y="10815325"/>
          <a:ext cx="838200" cy="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145690</xdr:rowOff>
    </xdr:from>
    <xdr:to>
      <xdr:col>46</xdr:col>
      <xdr:colOff>38100</xdr:colOff>
      <xdr:row>63</xdr:row>
      <xdr:rowOff>75840</xdr:rowOff>
    </xdr:to>
    <xdr:sp macro="" textlink="">
      <xdr:nvSpPr>
        <xdr:cNvPr id="216" name="楕円 215"/>
        <xdr:cNvSpPr/>
      </xdr:nvSpPr>
      <xdr:spPr>
        <a:xfrm>
          <a:off x="8699500" y="107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23550</xdr:rowOff>
    </xdr:from>
    <xdr:to>
      <xdr:col>50</xdr:col>
      <xdr:colOff>114300</xdr:colOff>
      <xdr:row>63</xdr:row>
      <xdr:rowOff>25040</xdr:rowOff>
    </xdr:to>
    <xdr:cxnSp macro="">
      <xdr:nvCxnSpPr>
        <xdr:cNvPr id="217" name="直線コネクタ 216"/>
        <xdr:cNvCxnSpPr/>
      </xdr:nvCxnSpPr>
      <xdr:spPr>
        <a:xfrm flipV="1">
          <a:off x="8750300" y="10824900"/>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65477</xdr:rowOff>
    </xdr:from>
    <xdr:ext cx="599010" cy="259045"/>
    <xdr:sp macro="" textlink="">
      <xdr:nvSpPr>
        <xdr:cNvPr id="220" name="n_1mainValue【橋りょう・トンネル】&#10;一人当たり有形固定資産（償却資産）額"/>
        <xdr:cNvSpPr txBox="1"/>
      </xdr:nvSpPr>
      <xdr:spPr>
        <a:xfrm>
          <a:off x="9327095" y="1086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66967</xdr:rowOff>
    </xdr:from>
    <xdr:ext cx="599010" cy="259045"/>
    <xdr:sp macro="" textlink="">
      <xdr:nvSpPr>
        <xdr:cNvPr id="221" name="n_2mainValue【橋りょう・トンネル】&#10;一人当たり有形固定資産（償却資産）額"/>
        <xdr:cNvSpPr txBox="1"/>
      </xdr:nvSpPr>
      <xdr:spPr>
        <a:xfrm>
          <a:off x="8450795" y="1086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60" name="楕円 259"/>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61" name="【公営住宅】&#10;有形固定資産減価償却率該当値テキスト"/>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63500</xdr:rowOff>
    </xdr:from>
    <xdr:to>
      <xdr:col>20</xdr:col>
      <xdr:colOff>38100</xdr:colOff>
      <xdr:row>79</xdr:row>
      <xdr:rowOff>165100</xdr:rowOff>
    </xdr:to>
    <xdr:sp macro="" textlink="">
      <xdr:nvSpPr>
        <xdr:cNvPr id="262" name="楕円 261"/>
        <xdr:cNvSpPr/>
      </xdr:nvSpPr>
      <xdr:spPr>
        <a:xfrm>
          <a:off x="3746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114300</xdr:rowOff>
    </xdr:from>
    <xdr:to>
      <xdr:col>24</xdr:col>
      <xdr:colOff>63500</xdr:colOff>
      <xdr:row>80</xdr:row>
      <xdr:rowOff>137161</xdr:rowOff>
    </xdr:to>
    <xdr:cxnSp macro="">
      <xdr:nvCxnSpPr>
        <xdr:cNvPr id="263" name="直線コネクタ 262"/>
        <xdr:cNvCxnSpPr/>
      </xdr:nvCxnSpPr>
      <xdr:spPr>
        <a:xfrm>
          <a:off x="3797300" y="13658850"/>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93980</xdr:rowOff>
    </xdr:from>
    <xdr:to>
      <xdr:col>15</xdr:col>
      <xdr:colOff>101600</xdr:colOff>
      <xdr:row>80</xdr:row>
      <xdr:rowOff>24130</xdr:rowOff>
    </xdr:to>
    <xdr:sp macro="" textlink="">
      <xdr:nvSpPr>
        <xdr:cNvPr id="264" name="楕円 263"/>
        <xdr:cNvSpPr/>
      </xdr:nvSpPr>
      <xdr:spPr>
        <a:xfrm>
          <a:off x="2857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114300</xdr:rowOff>
    </xdr:from>
    <xdr:to>
      <xdr:col>19</xdr:col>
      <xdr:colOff>177800</xdr:colOff>
      <xdr:row>79</xdr:row>
      <xdr:rowOff>144780</xdr:rowOff>
    </xdr:to>
    <xdr:cxnSp macro="">
      <xdr:nvCxnSpPr>
        <xdr:cNvPr id="265" name="直線コネクタ 264"/>
        <xdr:cNvCxnSpPr/>
      </xdr:nvCxnSpPr>
      <xdr:spPr>
        <a:xfrm flipV="1">
          <a:off x="2908300" y="13658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6"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67"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10177</xdr:rowOff>
    </xdr:from>
    <xdr:ext cx="405111" cy="259045"/>
    <xdr:sp macro="" textlink="">
      <xdr:nvSpPr>
        <xdr:cNvPr id="268" name="n_1mainValue【公営住宅】&#10;有形固定資産減価償却率"/>
        <xdr:cNvSpPr txBox="1"/>
      </xdr:nvSpPr>
      <xdr:spPr>
        <a:xfrm>
          <a:off x="35820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40657</xdr:rowOff>
    </xdr:from>
    <xdr:ext cx="405111" cy="259045"/>
    <xdr:sp macro="" textlink="">
      <xdr:nvSpPr>
        <xdr:cNvPr id="269" name="n_2mainValue【公営住宅】&#10;有形固定資産減価償却率"/>
        <xdr:cNvSpPr txBox="1"/>
      </xdr:nvSpPr>
      <xdr:spPr>
        <a:xfrm>
          <a:off x="2705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67311</xdr:rowOff>
    </xdr:from>
    <xdr:to>
      <xdr:col>55</xdr:col>
      <xdr:colOff>50800</xdr:colOff>
      <xdr:row>78</xdr:row>
      <xdr:rowOff>168911</xdr:rowOff>
    </xdr:to>
    <xdr:sp macro="" textlink="">
      <xdr:nvSpPr>
        <xdr:cNvPr id="307" name="楕円 306"/>
        <xdr:cNvSpPr/>
      </xdr:nvSpPr>
      <xdr:spPr>
        <a:xfrm>
          <a:off x="104267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20338</xdr:rowOff>
    </xdr:from>
    <xdr:ext cx="469744" cy="259045"/>
    <xdr:sp macro="" textlink="">
      <xdr:nvSpPr>
        <xdr:cNvPr id="308" name="【公営住宅】&#10;一人当たり面積該当値テキスト"/>
        <xdr:cNvSpPr txBox="1"/>
      </xdr:nvSpPr>
      <xdr:spPr>
        <a:xfrm>
          <a:off x="10515600" y="133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58165</xdr:rowOff>
    </xdr:from>
    <xdr:to>
      <xdr:col>50</xdr:col>
      <xdr:colOff>165100</xdr:colOff>
      <xdr:row>79</xdr:row>
      <xdr:rowOff>159765</xdr:rowOff>
    </xdr:to>
    <xdr:sp macro="" textlink="">
      <xdr:nvSpPr>
        <xdr:cNvPr id="309" name="楕円 308"/>
        <xdr:cNvSpPr/>
      </xdr:nvSpPr>
      <xdr:spPr>
        <a:xfrm>
          <a:off x="95885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118111</xdr:rowOff>
    </xdr:from>
    <xdr:to>
      <xdr:col>55</xdr:col>
      <xdr:colOff>0</xdr:colOff>
      <xdr:row>79</xdr:row>
      <xdr:rowOff>108965</xdr:rowOff>
    </xdr:to>
    <xdr:cxnSp macro="">
      <xdr:nvCxnSpPr>
        <xdr:cNvPr id="310" name="直線コネクタ 309"/>
        <xdr:cNvCxnSpPr/>
      </xdr:nvCxnSpPr>
      <xdr:spPr>
        <a:xfrm flipV="1">
          <a:off x="9639300" y="13491211"/>
          <a:ext cx="838200" cy="16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52832</xdr:rowOff>
    </xdr:from>
    <xdr:to>
      <xdr:col>46</xdr:col>
      <xdr:colOff>38100</xdr:colOff>
      <xdr:row>79</xdr:row>
      <xdr:rowOff>154432</xdr:rowOff>
    </xdr:to>
    <xdr:sp macro="" textlink="">
      <xdr:nvSpPr>
        <xdr:cNvPr id="311" name="楕円 310"/>
        <xdr:cNvSpPr/>
      </xdr:nvSpPr>
      <xdr:spPr>
        <a:xfrm>
          <a:off x="8699500" y="135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103632</xdr:rowOff>
    </xdr:from>
    <xdr:to>
      <xdr:col>50</xdr:col>
      <xdr:colOff>114300</xdr:colOff>
      <xdr:row>79</xdr:row>
      <xdr:rowOff>108965</xdr:rowOff>
    </xdr:to>
    <xdr:cxnSp macro="">
      <xdr:nvCxnSpPr>
        <xdr:cNvPr id="312" name="直線コネクタ 311"/>
        <xdr:cNvCxnSpPr/>
      </xdr:nvCxnSpPr>
      <xdr:spPr>
        <a:xfrm>
          <a:off x="8750300" y="1364818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51833</xdr:rowOff>
    </xdr:from>
    <xdr:ext cx="469744" cy="259045"/>
    <xdr:sp macro="" textlink="">
      <xdr:nvSpPr>
        <xdr:cNvPr id="314" name="n_2aveValue【公営住宅】&#10;一人当たり面積"/>
        <xdr:cNvSpPr txBox="1"/>
      </xdr:nvSpPr>
      <xdr:spPr>
        <a:xfrm>
          <a:off x="8515427" y="141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4842</xdr:rowOff>
    </xdr:from>
    <xdr:ext cx="469744" cy="259045"/>
    <xdr:sp macro="" textlink="">
      <xdr:nvSpPr>
        <xdr:cNvPr id="315" name="n_1mainValue【公営住宅】&#10;一人当たり面積"/>
        <xdr:cNvSpPr txBox="1"/>
      </xdr:nvSpPr>
      <xdr:spPr>
        <a:xfrm>
          <a:off x="9391727" y="133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170959</xdr:rowOff>
    </xdr:from>
    <xdr:ext cx="469744" cy="259045"/>
    <xdr:sp macro="" textlink="">
      <xdr:nvSpPr>
        <xdr:cNvPr id="316" name="n_2mainValue【公営住宅】&#10;一人当たり面積"/>
        <xdr:cNvSpPr txBox="1"/>
      </xdr:nvSpPr>
      <xdr:spPr>
        <a:xfrm>
          <a:off x="8515427" y="1337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7" name="テキスト ボックス 32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9" name="テキスト ボックス 32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7" name="テキスト ボックス 33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41" name="直線コネクタ 340"/>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42" name="【港湾・漁港】&#10;有形固定資産減価償却率最小値テキスト"/>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43" name="直線コネクタ 342"/>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44" name="【港湾・漁港】&#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45" name="直線コネクタ 344"/>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45738</xdr:rowOff>
    </xdr:from>
    <xdr:ext cx="405111" cy="259045"/>
    <xdr:sp macro="" textlink="">
      <xdr:nvSpPr>
        <xdr:cNvPr id="346" name="【港湾・漁港】&#10;有形固定資産減価償却率平均値テキスト"/>
        <xdr:cNvSpPr txBox="1"/>
      </xdr:nvSpPr>
      <xdr:spPr>
        <a:xfrm>
          <a:off x="4673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47" name="フローチャート: 判断 346"/>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48" name="フローチャート: 判断 347"/>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636</xdr:rowOff>
    </xdr:from>
    <xdr:to>
      <xdr:col>15</xdr:col>
      <xdr:colOff>101600</xdr:colOff>
      <xdr:row>103</xdr:row>
      <xdr:rowOff>102236</xdr:rowOff>
    </xdr:to>
    <xdr:sp macro="" textlink="">
      <xdr:nvSpPr>
        <xdr:cNvPr id="349" name="フローチャート: 判断 348"/>
        <xdr:cNvSpPr/>
      </xdr:nvSpPr>
      <xdr:spPr>
        <a:xfrm>
          <a:off x="2857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xdr:rowOff>
    </xdr:from>
    <xdr:to>
      <xdr:col>24</xdr:col>
      <xdr:colOff>114300</xdr:colOff>
      <xdr:row>102</xdr:row>
      <xdr:rowOff>115570</xdr:rowOff>
    </xdr:to>
    <xdr:sp macro="" textlink="">
      <xdr:nvSpPr>
        <xdr:cNvPr id="355" name="楕円 354"/>
        <xdr:cNvSpPr/>
      </xdr:nvSpPr>
      <xdr:spPr>
        <a:xfrm>
          <a:off x="4584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36847</xdr:rowOff>
    </xdr:from>
    <xdr:ext cx="405111" cy="259045"/>
    <xdr:sp macro="" textlink="">
      <xdr:nvSpPr>
        <xdr:cNvPr id="356" name="【港湾・漁港】&#10;有形固定資産減価償却率該当値テキスト"/>
        <xdr:cNvSpPr txBox="1"/>
      </xdr:nvSpPr>
      <xdr:spPr>
        <a:xfrm>
          <a:off x="46736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38736</xdr:rowOff>
    </xdr:from>
    <xdr:to>
      <xdr:col>20</xdr:col>
      <xdr:colOff>38100</xdr:colOff>
      <xdr:row>102</xdr:row>
      <xdr:rowOff>140336</xdr:rowOff>
    </xdr:to>
    <xdr:sp macro="" textlink="">
      <xdr:nvSpPr>
        <xdr:cNvPr id="357" name="楕円 356"/>
        <xdr:cNvSpPr/>
      </xdr:nvSpPr>
      <xdr:spPr>
        <a:xfrm>
          <a:off x="37465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64770</xdr:rowOff>
    </xdr:from>
    <xdr:to>
      <xdr:col>24</xdr:col>
      <xdr:colOff>63500</xdr:colOff>
      <xdr:row>102</xdr:row>
      <xdr:rowOff>89536</xdr:rowOff>
    </xdr:to>
    <xdr:cxnSp macro="">
      <xdr:nvCxnSpPr>
        <xdr:cNvPr id="358" name="直線コネクタ 357"/>
        <xdr:cNvCxnSpPr/>
      </xdr:nvCxnSpPr>
      <xdr:spPr>
        <a:xfrm flipV="1">
          <a:off x="3797300" y="175526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76836</xdr:rowOff>
    </xdr:from>
    <xdr:to>
      <xdr:col>15</xdr:col>
      <xdr:colOff>101600</xdr:colOff>
      <xdr:row>103</xdr:row>
      <xdr:rowOff>6986</xdr:rowOff>
    </xdr:to>
    <xdr:sp macro="" textlink="">
      <xdr:nvSpPr>
        <xdr:cNvPr id="359" name="楕円 358"/>
        <xdr:cNvSpPr/>
      </xdr:nvSpPr>
      <xdr:spPr>
        <a:xfrm>
          <a:off x="2857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89536</xdr:rowOff>
    </xdr:from>
    <xdr:to>
      <xdr:col>19</xdr:col>
      <xdr:colOff>177800</xdr:colOff>
      <xdr:row>102</xdr:row>
      <xdr:rowOff>127636</xdr:rowOff>
    </xdr:to>
    <xdr:cxnSp macro="">
      <xdr:nvCxnSpPr>
        <xdr:cNvPr id="360" name="直線コネクタ 359"/>
        <xdr:cNvCxnSpPr/>
      </xdr:nvCxnSpPr>
      <xdr:spPr>
        <a:xfrm flipV="1">
          <a:off x="2908300" y="17577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164482</xdr:rowOff>
    </xdr:from>
    <xdr:ext cx="405111" cy="259045"/>
    <xdr:sp macro="" textlink="">
      <xdr:nvSpPr>
        <xdr:cNvPr id="361" name="n_1aveValue【港湾・漁港】&#10;有形固定資産減価償却率"/>
        <xdr:cNvSpPr txBox="1"/>
      </xdr:nvSpPr>
      <xdr:spPr>
        <a:xfrm>
          <a:off x="3582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93363</xdr:rowOff>
    </xdr:from>
    <xdr:ext cx="405111" cy="259045"/>
    <xdr:sp macro="" textlink="">
      <xdr:nvSpPr>
        <xdr:cNvPr id="362" name="n_2aveValue【港湾・漁港】&#10;有形固定資産減価償却率"/>
        <xdr:cNvSpPr txBox="1"/>
      </xdr:nvSpPr>
      <xdr:spPr>
        <a:xfrm>
          <a:off x="2705744" y="1775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131463</xdr:rowOff>
    </xdr:from>
    <xdr:ext cx="405111" cy="259045"/>
    <xdr:sp macro="" textlink="">
      <xdr:nvSpPr>
        <xdr:cNvPr id="363" name="n_1mainValue【港湾・漁港】&#10;有形固定資産減価償却率"/>
        <xdr:cNvSpPr txBox="1"/>
      </xdr:nvSpPr>
      <xdr:spPr>
        <a:xfrm>
          <a:off x="3582044" y="1761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23513</xdr:rowOff>
    </xdr:from>
    <xdr:ext cx="405111" cy="259045"/>
    <xdr:sp macro="" textlink="">
      <xdr:nvSpPr>
        <xdr:cNvPr id="364" name="n_2mainValue【港湾・漁港】&#10;有形固定資産減価償却率"/>
        <xdr:cNvSpPr txBox="1"/>
      </xdr:nvSpPr>
      <xdr:spPr>
        <a:xfrm>
          <a:off x="27057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6" name="テキスト ボックス 37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8" name="テキスト ボックス 37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0" name="テキスト ボックス 37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2" name="テキスト ボックス 38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4" name="テキスト ボックス 38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6" name="テキスト ボックス 385"/>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8" name="テキスト ボックス 38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90" name="直線コネクタ 389"/>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91"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92" name="直線コネクタ 391"/>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93"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94" name="直線コネクタ 393"/>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147251</xdr:rowOff>
    </xdr:from>
    <xdr:ext cx="599010" cy="259045"/>
    <xdr:sp macro="" textlink="">
      <xdr:nvSpPr>
        <xdr:cNvPr id="395" name="【港湾・漁港】&#10;一人当たり有形固定資産（償却資産）額平均値テキスト"/>
        <xdr:cNvSpPr txBox="1"/>
      </xdr:nvSpPr>
      <xdr:spPr>
        <a:xfrm>
          <a:off x="10515600" y="18320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96" name="フローチャート: 判断 395"/>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97" name="フローチャート: 判断 396"/>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98" name="フローチャート: 判断 397"/>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92932</xdr:rowOff>
    </xdr:from>
    <xdr:to>
      <xdr:col>55</xdr:col>
      <xdr:colOff>50800</xdr:colOff>
      <xdr:row>107</xdr:row>
      <xdr:rowOff>23082</xdr:rowOff>
    </xdr:to>
    <xdr:sp macro="" textlink="">
      <xdr:nvSpPr>
        <xdr:cNvPr id="404" name="楕円 403"/>
        <xdr:cNvSpPr/>
      </xdr:nvSpPr>
      <xdr:spPr>
        <a:xfrm>
          <a:off x="10426700" y="182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115809</xdr:rowOff>
    </xdr:from>
    <xdr:ext cx="599010" cy="259045"/>
    <xdr:sp macro="" textlink="">
      <xdr:nvSpPr>
        <xdr:cNvPr id="405" name="【港湾・漁港】&#10;一人当たり有形固定資産（償却資産）額該当値テキスト"/>
        <xdr:cNvSpPr txBox="1"/>
      </xdr:nvSpPr>
      <xdr:spPr>
        <a:xfrm>
          <a:off x="10515600" y="1811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98182</xdr:rowOff>
    </xdr:from>
    <xdr:to>
      <xdr:col>50</xdr:col>
      <xdr:colOff>165100</xdr:colOff>
      <xdr:row>107</xdr:row>
      <xdr:rowOff>28332</xdr:rowOff>
    </xdr:to>
    <xdr:sp macro="" textlink="">
      <xdr:nvSpPr>
        <xdr:cNvPr id="406" name="楕円 405"/>
        <xdr:cNvSpPr/>
      </xdr:nvSpPr>
      <xdr:spPr>
        <a:xfrm>
          <a:off x="9588500" y="182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143732</xdr:rowOff>
    </xdr:from>
    <xdr:to>
      <xdr:col>55</xdr:col>
      <xdr:colOff>0</xdr:colOff>
      <xdr:row>106</xdr:row>
      <xdr:rowOff>148982</xdr:rowOff>
    </xdr:to>
    <xdr:cxnSp macro="">
      <xdr:nvCxnSpPr>
        <xdr:cNvPr id="407" name="直線コネクタ 406"/>
        <xdr:cNvCxnSpPr/>
      </xdr:nvCxnSpPr>
      <xdr:spPr>
        <a:xfrm flipV="1">
          <a:off x="9639300" y="18317432"/>
          <a:ext cx="8382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100845</xdr:rowOff>
    </xdr:from>
    <xdr:to>
      <xdr:col>46</xdr:col>
      <xdr:colOff>38100</xdr:colOff>
      <xdr:row>107</xdr:row>
      <xdr:rowOff>30995</xdr:rowOff>
    </xdr:to>
    <xdr:sp macro="" textlink="">
      <xdr:nvSpPr>
        <xdr:cNvPr id="408" name="楕円 407"/>
        <xdr:cNvSpPr/>
      </xdr:nvSpPr>
      <xdr:spPr>
        <a:xfrm>
          <a:off x="8699500" y="182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148982</xdr:rowOff>
    </xdr:from>
    <xdr:to>
      <xdr:col>50</xdr:col>
      <xdr:colOff>114300</xdr:colOff>
      <xdr:row>106</xdr:row>
      <xdr:rowOff>151645</xdr:rowOff>
    </xdr:to>
    <xdr:cxnSp macro="">
      <xdr:nvCxnSpPr>
        <xdr:cNvPr id="409" name="直線コネクタ 408"/>
        <xdr:cNvCxnSpPr/>
      </xdr:nvCxnSpPr>
      <xdr:spPr>
        <a:xfrm flipV="1">
          <a:off x="8750300" y="18322682"/>
          <a:ext cx="8890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162602</xdr:rowOff>
    </xdr:from>
    <xdr:ext cx="599010" cy="259045"/>
    <xdr:sp macro="" textlink="">
      <xdr:nvSpPr>
        <xdr:cNvPr id="410" name="n_1aveValue【港湾・漁港】&#10;一人当たり有形固定資産（償却資産）額"/>
        <xdr:cNvSpPr txBox="1"/>
      </xdr:nvSpPr>
      <xdr:spPr>
        <a:xfrm>
          <a:off x="9327095" y="1850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149866</xdr:rowOff>
    </xdr:from>
    <xdr:ext cx="534377" cy="259045"/>
    <xdr:sp macro="" textlink="">
      <xdr:nvSpPr>
        <xdr:cNvPr id="411" name="n_2aveValue【港湾・漁港】&#10;一人当たり有形固定資産（償却資産）額"/>
        <xdr:cNvSpPr txBox="1"/>
      </xdr:nvSpPr>
      <xdr:spPr>
        <a:xfrm>
          <a:off x="8483111" y="1866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44859</xdr:rowOff>
    </xdr:from>
    <xdr:ext cx="599010" cy="259045"/>
    <xdr:sp macro="" textlink="">
      <xdr:nvSpPr>
        <xdr:cNvPr id="412" name="n_1mainValue【港湾・漁港】&#10;一人当たり有形固定資産（償却資産）額"/>
        <xdr:cNvSpPr txBox="1"/>
      </xdr:nvSpPr>
      <xdr:spPr>
        <a:xfrm>
          <a:off x="9327095" y="18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47522</xdr:rowOff>
    </xdr:from>
    <xdr:ext cx="599010" cy="259045"/>
    <xdr:sp macro="" textlink="">
      <xdr:nvSpPr>
        <xdr:cNvPr id="413" name="n_2mainValue【港湾・漁港】&#10;一人当たり有形固定資産（償却資産）額"/>
        <xdr:cNvSpPr txBox="1"/>
      </xdr:nvSpPr>
      <xdr:spPr>
        <a:xfrm>
          <a:off x="8450795" y="1804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439" name="直線コネクタ 438"/>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40"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41" name="直線コネクタ 44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3" name="直線コネクタ 4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44"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45" name="フローチャート: 判断 44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46" name="フローチャート: 判断 445"/>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47" name="フローチャート: 判断 44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147864</xdr:rowOff>
    </xdr:from>
    <xdr:to>
      <xdr:col>85</xdr:col>
      <xdr:colOff>177800</xdr:colOff>
      <xdr:row>34</xdr:row>
      <xdr:rowOff>78014</xdr:rowOff>
    </xdr:to>
    <xdr:sp macro="" textlink="">
      <xdr:nvSpPr>
        <xdr:cNvPr id="453" name="楕円 452"/>
        <xdr:cNvSpPr/>
      </xdr:nvSpPr>
      <xdr:spPr>
        <a:xfrm>
          <a:off x="162687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170741</xdr:rowOff>
    </xdr:from>
    <xdr:ext cx="405111" cy="259045"/>
    <xdr:sp macro="" textlink="">
      <xdr:nvSpPr>
        <xdr:cNvPr id="454" name="【認定こども園・幼稚園・保育所】&#10;有形固定資産減価償却率該当値テキスト"/>
        <xdr:cNvSpPr txBox="1"/>
      </xdr:nvSpPr>
      <xdr:spPr>
        <a:xfrm>
          <a:off x="16357600" y="56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5806</xdr:rowOff>
    </xdr:from>
    <xdr:to>
      <xdr:col>81</xdr:col>
      <xdr:colOff>101600</xdr:colOff>
      <xdr:row>34</xdr:row>
      <xdr:rowOff>107406</xdr:rowOff>
    </xdr:to>
    <xdr:sp macro="" textlink="">
      <xdr:nvSpPr>
        <xdr:cNvPr id="455" name="楕円 454"/>
        <xdr:cNvSpPr/>
      </xdr:nvSpPr>
      <xdr:spPr>
        <a:xfrm>
          <a:off x="15430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27214</xdr:rowOff>
    </xdr:from>
    <xdr:to>
      <xdr:col>85</xdr:col>
      <xdr:colOff>127000</xdr:colOff>
      <xdr:row>34</xdr:row>
      <xdr:rowOff>56606</xdr:rowOff>
    </xdr:to>
    <xdr:cxnSp macro="">
      <xdr:nvCxnSpPr>
        <xdr:cNvPr id="456" name="直線コネクタ 455"/>
        <xdr:cNvCxnSpPr/>
      </xdr:nvCxnSpPr>
      <xdr:spPr>
        <a:xfrm flipV="1">
          <a:off x="15481300" y="585651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27033</xdr:rowOff>
    </xdr:from>
    <xdr:to>
      <xdr:col>76</xdr:col>
      <xdr:colOff>165100</xdr:colOff>
      <xdr:row>34</xdr:row>
      <xdr:rowOff>128633</xdr:rowOff>
    </xdr:to>
    <xdr:sp macro="" textlink="">
      <xdr:nvSpPr>
        <xdr:cNvPr id="457" name="楕円 456"/>
        <xdr:cNvSpPr/>
      </xdr:nvSpPr>
      <xdr:spPr>
        <a:xfrm>
          <a:off x="14541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56606</xdr:rowOff>
    </xdr:from>
    <xdr:to>
      <xdr:col>81</xdr:col>
      <xdr:colOff>50800</xdr:colOff>
      <xdr:row>34</xdr:row>
      <xdr:rowOff>77833</xdr:rowOff>
    </xdr:to>
    <xdr:cxnSp macro="">
      <xdr:nvCxnSpPr>
        <xdr:cNvPr id="458" name="直線コネクタ 457"/>
        <xdr:cNvCxnSpPr/>
      </xdr:nvCxnSpPr>
      <xdr:spPr>
        <a:xfrm flipV="1">
          <a:off x="14592300" y="58859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59"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60"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123933</xdr:rowOff>
    </xdr:from>
    <xdr:ext cx="405111" cy="259045"/>
    <xdr:sp macro="" textlink="">
      <xdr:nvSpPr>
        <xdr:cNvPr id="461" name="n_1mainValue【認定こども園・幼稚園・保育所】&#10;有形固定資産減価償却率"/>
        <xdr:cNvSpPr txBox="1"/>
      </xdr:nvSpPr>
      <xdr:spPr>
        <a:xfrm>
          <a:off x="152660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145160</xdr:rowOff>
    </xdr:from>
    <xdr:ext cx="405111" cy="259045"/>
    <xdr:sp macro="" textlink="">
      <xdr:nvSpPr>
        <xdr:cNvPr id="462" name="n_2mainValue【認定こども園・幼稚園・保育所】&#10;有形固定資産減価償却率"/>
        <xdr:cNvSpPr txBox="1"/>
      </xdr:nvSpPr>
      <xdr:spPr>
        <a:xfrm>
          <a:off x="14389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3" name="直線コネクタ 4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4" name="テキスト ボックス 47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5" name="直線コネクタ 4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6" name="テキスト ボックス 47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7" name="直線コネクタ 4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8" name="テキスト ボックス 47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9" name="直線コネクタ 4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0" name="テキスト ボックス 47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1" name="直線コネクタ 4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2" name="テキスト ボックス 48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3" name="直線コネクタ 4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4" name="テキスト ボックス 48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88" name="直線コネクタ 487"/>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89"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90" name="直線コネクタ 489"/>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91"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92" name="直線コネクタ 491"/>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93"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94" name="フローチャート: 判断 493"/>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95" name="フローチャート: 判断 494"/>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96" name="フローチャート: 判断 495"/>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02" name="楕円 501"/>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503"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111941</xdr:rowOff>
    </xdr:from>
    <xdr:to>
      <xdr:col>112</xdr:col>
      <xdr:colOff>38100</xdr:colOff>
      <xdr:row>40</xdr:row>
      <xdr:rowOff>42091</xdr:rowOff>
    </xdr:to>
    <xdr:sp macro="" textlink="">
      <xdr:nvSpPr>
        <xdr:cNvPr id="504" name="楕円 503"/>
        <xdr:cNvSpPr/>
      </xdr:nvSpPr>
      <xdr:spPr>
        <a:xfrm>
          <a:off x="21272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162741</xdr:rowOff>
    </xdr:to>
    <xdr:cxnSp macro="">
      <xdr:nvCxnSpPr>
        <xdr:cNvPr id="505" name="直線コネクタ 504"/>
        <xdr:cNvCxnSpPr/>
      </xdr:nvCxnSpPr>
      <xdr:spPr>
        <a:xfrm flipV="1">
          <a:off x="21323300" y="68427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76019</xdr:rowOff>
    </xdr:from>
    <xdr:to>
      <xdr:col>107</xdr:col>
      <xdr:colOff>101600</xdr:colOff>
      <xdr:row>40</xdr:row>
      <xdr:rowOff>6169</xdr:rowOff>
    </xdr:to>
    <xdr:sp macro="" textlink="">
      <xdr:nvSpPr>
        <xdr:cNvPr id="506" name="楕円 505"/>
        <xdr:cNvSpPr/>
      </xdr:nvSpPr>
      <xdr:spPr>
        <a:xfrm>
          <a:off x="20383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126819</xdr:rowOff>
    </xdr:from>
    <xdr:to>
      <xdr:col>111</xdr:col>
      <xdr:colOff>177800</xdr:colOff>
      <xdr:row>39</xdr:row>
      <xdr:rowOff>162741</xdr:rowOff>
    </xdr:to>
    <xdr:cxnSp macro="">
      <xdr:nvCxnSpPr>
        <xdr:cNvPr id="507" name="直線コネクタ 506"/>
        <xdr:cNvCxnSpPr/>
      </xdr:nvCxnSpPr>
      <xdr:spPr>
        <a:xfrm>
          <a:off x="20434300" y="68133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508"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509"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33218</xdr:rowOff>
    </xdr:from>
    <xdr:ext cx="469744" cy="259045"/>
    <xdr:sp macro="" textlink="">
      <xdr:nvSpPr>
        <xdr:cNvPr id="510" name="n_1mainValue【認定こども園・幼稚園・保育所】&#10;一人当たり面積"/>
        <xdr:cNvSpPr txBox="1"/>
      </xdr:nvSpPr>
      <xdr:spPr>
        <a:xfrm>
          <a:off x="210757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11" name="n_2mainValue【認定こども園・幼稚園・保育所】&#10;一人当たり面積"/>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2" name="テキスト ボックス 5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3" name="直線コネクタ 5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4" name="テキスト ボックス 52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5" name="直線コネクタ 5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6" name="テキスト ボックス 5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7" name="直線コネクタ 5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8" name="テキスト ボックス 5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9" name="直線コネクタ 5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0" name="テキスト ボックス 5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62</xdr:row>
      <xdr:rowOff>41148</xdr:rowOff>
    </xdr:to>
    <xdr:cxnSp macro="">
      <xdr:nvCxnSpPr>
        <xdr:cNvPr id="534" name="直線コネクタ 533"/>
        <xdr:cNvCxnSpPr/>
      </xdr:nvCxnSpPr>
      <xdr:spPr>
        <a:xfrm flipV="1">
          <a:off x="16318864" y="95554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44975</xdr:rowOff>
    </xdr:from>
    <xdr:ext cx="405111" cy="259045"/>
    <xdr:sp macro="" textlink="">
      <xdr:nvSpPr>
        <xdr:cNvPr id="535" name="【学校施設】&#10;有形固定資産減価償却率最小値テキスト"/>
        <xdr:cNvSpPr txBox="1"/>
      </xdr:nvSpPr>
      <xdr:spPr>
        <a:xfrm>
          <a:off x="163576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41148</xdr:rowOff>
    </xdr:from>
    <xdr:to>
      <xdr:col>86</xdr:col>
      <xdr:colOff>25400</xdr:colOff>
      <xdr:row>62</xdr:row>
      <xdr:rowOff>41148</xdr:rowOff>
    </xdr:to>
    <xdr:cxnSp macro="">
      <xdr:nvCxnSpPr>
        <xdr:cNvPr id="536" name="直線コネクタ 535"/>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537" name="【学校施設】&#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38" name="直線コネクタ 537"/>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136669</xdr:rowOff>
    </xdr:from>
    <xdr:ext cx="405111" cy="259045"/>
    <xdr:sp macro="" textlink="">
      <xdr:nvSpPr>
        <xdr:cNvPr id="539" name="【学校施設】&#10;有形固定資産減価償却率平均値テキスト"/>
        <xdr:cNvSpPr txBox="1"/>
      </xdr:nvSpPr>
      <xdr:spPr>
        <a:xfrm>
          <a:off x="16357600" y="9909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113792</xdr:rowOff>
    </xdr:from>
    <xdr:to>
      <xdr:col>85</xdr:col>
      <xdr:colOff>177800</xdr:colOff>
      <xdr:row>59</xdr:row>
      <xdr:rowOff>43942</xdr:rowOff>
    </xdr:to>
    <xdr:sp macro="" textlink="">
      <xdr:nvSpPr>
        <xdr:cNvPr id="540" name="フローチャート: 判断 539"/>
        <xdr:cNvSpPr/>
      </xdr:nvSpPr>
      <xdr:spPr>
        <a:xfrm>
          <a:off x="162687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541" name="フローチャート: 判断 540"/>
        <xdr:cNvSpPr/>
      </xdr:nvSpPr>
      <xdr:spPr>
        <a:xfrm>
          <a:off x="15430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138938</xdr:rowOff>
    </xdr:from>
    <xdr:to>
      <xdr:col>76</xdr:col>
      <xdr:colOff>165100</xdr:colOff>
      <xdr:row>59</xdr:row>
      <xdr:rowOff>69088</xdr:rowOff>
    </xdr:to>
    <xdr:sp macro="" textlink="">
      <xdr:nvSpPr>
        <xdr:cNvPr id="542" name="フローチャート: 判断 541"/>
        <xdr:cNvSpPr/>
      </xdr:nvSpPr>
      <xdr:spPr>
        <a:xfrm>
          <a:off x="14541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161798</xdr:rowOff>
    </xdr:from>
    <xdr:to>
      <xdr:col>85</xdr:col>
      <xdr:colOff>177800</xdr:colOff>
      <xdr:row>62</xdr:row>
      <xdr:rowOff>91948</xdr:rowOff>
    </xdr:to>
    <xdr:sp macro="" textlink="">
      <xdr:nvSpPr>
        <xdr:cNvPr id="548" name="楕円 547"/>
        <xdr:cNvSpPr/>
      </xdr:nvSpPr>
      <xdr:spPr>
        <a:xfrm>
          <a:off x="16268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76725</xdr:rowOff>
    </xdr:from>
    <xdr:ext cx="405111" cy="259045"/>
    <xdr:sp macro="" textlink="">
      <xdr:nvSpPr>
        <xdr:cNvPr id="549" name="【学校施設】&#10;有形固定資産減価償却率該当値テキスト"/>
        <xdr:cNvSpPr txBox="1"/>
      </xdr:nvSpPr>
      <xdr:spPr>
        <a:xfrm>
          <a:off x="16357600" y="10535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56642</xdr:rowOff>
    </xdr:from>
    <xdr:to>
      <xdr:col>81</xdr:col>
      <xdr:colOff>101600</xdr:colOff>
      <xdr:row>62</xdr:row>
      <xdr:rowOff>158242</xdr:rowOff>
    </xdr:to>
    <xdr:sp macro="" textlink="">
      <xdr:nvSpPr>
        <xdr:cNvPr id="550" name="楕円 549"/>
        <xdr:cNvSpPr/>
      </xdr:nvSpPr>
      <xdr:spPr>
        <a:xfrm>
          <a:off x="15430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41148</xdr:rowOff>
    </xdr:from>
    <xdr:to>
      <xdr:col>85</xdr:col>
      <xdr:colOff>127000</xdr:colOff>
      <xdr:row>62</xdr:row>
      <xdr:rowOff>107442</xdr:rowOff>
    </xdr:to>
    <xdr:cxnSp macro="">
      <xdr:nvCxnSpPr>
        <xdr:cNvPr id="551" name="直線コネクタ 550"/>
        <xdr:cNvCxnSpPr/>
      </xdr:nvCxnSpPr>
      <xdr:spPr>
        <a:xfrm flipV="1">
          <a:off x="15481300" y="1067104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xdr:rowOff>
    </xdr:from>
    <xdr:to>
      <xdr:col>76</xdr:col>
      <xdr:colOff>165100</xdr:colOff>
      <xdr:row>62</xdr:row>
      <xdr:rowOff>107950</xdr:rowOff>
    </xdr:to>
    <xdr:sp macro="" textlink="">
      <xdr:nvSpPr>
        <xdr:cNvPr id="552" name="楕円 551"/>
        <xdr:cNvSpPr/>
      </xdr:nvSpPr>
      <xdr:spPr>
        <a:xfrm>
          <a:off x="1454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57150</xdr:rowOff>
    </xdr:from>
    <xdr:to>
      <xdr:col>81</xdr:col>
      <xdr:colOff>50800</xdr:colOff>
      <xdr:row>62</xdr:row>
      <xdr:rowOff>107442</xdr:rowOff>
    </xdr:to>
    <xdr:cxnSp macro="">
      <xdr:nvCxnSpPr>
        <xdr:cNvPr id="553" name="直線コネクタ 552"/>
        <xdr:cNvCxnSpPr/>
      </xdr:nvCxnSpPr>
      <xdr:spPr>
        <a:xfrm>
          <a:off x="14592300" y="106870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14749</xdr:rowOff>
    </xdr:from>
    <xdr:ext cx="405111" cy="259045"/>
    <xdr:sp macro="" textlink="">
      <xdr:nvSpPr>
        <xdr:cNvPr id="554" name="n_1aveValue【学校施設】&#10;有形固定資産減価償却率"/>
        <xdr:cNvSpPr txBox="1"/>
      </xdr:nvSpPr>
      <xdr:spPr>
        <a:xfrm>
          <a:off x="15266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85615</xdr:rowOff>
    </xdr:from>
    <xdr:ext cx="405111" cy="259045"/>
    <xdr:sp macro="" textlink="">
      <xdr:nvSpPr>
        <xdr:cNvPr id="555" name="n_2aveValue【学校施設】&#10;有形固定資産減価償却率"/>
        <xdr:cNvSpPr txBox="1"/>
      </xdr:nvSpPr>
      <xdr:spPr>
        <a:xfrm>
          <a:off x="14389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149369</xdr:rowOff>
    </xdr:from>
    <xdr:ext cx="405111" cy="259045"/>
    <xdr:sp macro="" textlink="">
      <xdr:nvSpPr>
        <xdr:cNvPr id="556" name="n_1mainValue【学校施設】&#10;有形固定資産減価償却率"/>
        <xdr:cNvSpPr txBox="1"/>
      </xdr:nvSpPr>
      <xdr:spPr>
        <a:xfrm>
          <a:off x="152660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99077</xdr:rowOff>
    </xdr:from>
    <xdr:ext cx="405111" cy="259045"/>
    <xdr:sp macro="" textlink="">
      <xdr:nvSpPr>
        <xdr:cNvPr id="557" name="n_2mainValue【学校施設】&#10;有形固定資産減価償却率"/>
        <xdr:cNvSpPr txBox="1"/>
      </xdr:nvSpPr>
      <xdr:spPr>
        <a:xfrm>
          <a:off x="14389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80" name="直線コネクタ 579"/>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81"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82" name="直線コネクタ 581"/>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83"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84" name="直線コネクタ 583"/>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85"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86" name="フローチャート: 判断 585"/>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87" name="フローチャート: 判断 586"/>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88" name="フローチャート: 判断 587"/>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42926</xdr:rowOff>
    </xdr:from>
    <xdr:to>
      <xdr:col>116</xdr:col>
      <xdr:colOff>114300</xdr:colOff>
      <xdr:row>62</xdr:row>
      <xdr:rowOff>144526</xdr:rowOff>
    </xdr:to>
    <xdr:sp macro="" textlink="">
      <xdr:nvSpPr>
        <xdr:cNvPr id="594" name="楕円 593"/>
        <xdr:cNvSpPr/>
      </xdr:nvSpPr>
      <xdr:spPr>
        <a:xfrm>
          <a:off x="221107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129303</xdr:rowOff>
    </xdr:from>
    <xdr:ext cx="469744" cy="259045"/>
    <xdr:sp macro="" textlink="">
      <xdr:nvSpPr>
        <xdr:cNvPr id="595" name="【学校施設】&#10;一人当たり面積該当値テキスト"/>
        <xdr:cNvSpPr txBox="1"/>
      </xdr:nvSpPr>
      <xdr:spPr>
        <a:xfrm>
          <a:off x="22199600" y="1058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50241</xdr:rowOff>
    </xdr:from>
    <xdr:to>
      <xdr:col>112</xdr:col>
      <xdr:colOff>38100</xdr:colOff>
      <xdr:row>62</xdr:row>
      <xdr:rowOff>151841</xdr:rowOff>
    </xdr:to>
    <xdr:sp macro="" textlink="">
      <xdr:nvSpPr>
        <xdr:cNvPr id="596" name="楕円 595"/>
        <xdr:cNvSpPr/>
      </xdr:nvSpPr>
      <xdr:spPr>
        <a:xfrm>
          <a:off x="21272500" y="106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93726</xdr:rowOff>
    </xdr:from>
    <xdr:to>
      <xdr:col>116</xdr:col>
      <xdr:colOff>63500</xdr:colOff>
      <xdr:row>62</xdr:row>
      <xdr:rowOff>101041</xdr:rowOff>
    </xdr:to>
    <xdr:cxnSp macro="">
      <xdr:nvCxnSpPr>
        <xdr:cNvPr id="597" name="直線コネクタ 596"/>
        <xdr:cNvCxnSpPr/>
      </xdr:nvCxnSpPr>
      <xdr:spPr>
        <a:xfrm flipV="1">
          <a:off x="21323300" y="1072362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111049</xdr:rowOff>
    </xdr:from>
    <xdr:to>
      <xdr:col>107</xdr:col>
      <xdr:colOff>101600</xdr:colOff>
      <xdr:row>63</xdr:row>
      <xdr:rowOff>41199</xdr:rowOff>
    </xdr:to>
    <xdr:sp macro="" textlink="">
      <xdr:nvSpPr>
        <xdr:cNvPr id="598" name="楕円 597"/>
        <xdr:cNvSpPr/>
      </xdr:nvSpPr>
      <xdr:spPr>
        <a:xfrm>
          <a:off x="20383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101041</xdr:rowOff>
    </xdr:from>
    <xdr:to>
      <xdr:col>111</xdr:col>
      <xdr:colOff>177800</xdr:colOff>
      <xdr:row>62</xdr:row>
      <xdr:rowOff>161849</xdr:rowOff>
    </xdr:to>
    <xdr:cxnSp macro="">
      <xdr:nvCxnSpPr>
        <xdr:cNvPr id="599" name="直線コネクタ 598"/>
        <xdr:cNvCxnSpPr/>
      </xdr:nvCxnSpPr>
      <xdr:spPr>
        <a:xfrm flipV="1">
          <a:off x="20434300" y="10730941"/>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600"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601"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142968</xdr:rowOff>
    </xdr:from>
    <xdr:ext cx="469744" cy="259045"/>
    <xdr:sp macro="" textlink="">
      <xdr:nvSpPr>
        <xdr:cNvPr id="602" name="n_1mainValue【学校施設】&#10;一人当たり面積"/>
        <xdr:cNvSpPr txBox="1"/>
      </xdr:nvSpPr>
      <xdr:spPr>
        <a:xfrm>
          <a:off x="21075727" y="1077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32326</xdr:rowOff>
    </xdr:from>
    <xdr:ext cx="469744" cy="259045"/>
    <xdr:sp macro="" textlink="">
      <xdr:nvSpPr>
        <xdr:cNvPr id="603" name="n_2mainValue【学校施設】&#10;一人当たり面積"/>
        <xdr:cNvSpPr txBox="1"/>
      </xdr:nvSpPr>
      <xdr:spPr>
        <a:xfrm>
          <a:off x="20199427" y="108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4" name="直線コネクタ 61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5" name="テキスト ボックス 61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6" name="直線コネクタ 61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7" name="テキスト ボックス 61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8" name="直線コネクタ 61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9" name="テキスト ボックス 61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0" name="直線コネクタ 61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1" name="テキスト ボックス 62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2" name="直線コネクタ 62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3" name="テキスト ボックス 62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4" name="直線コネクタ 62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5" name="テキスト ボックス 62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7" name="テキスト ボックス 6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629" name="直線コネクタ 628"/>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630"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631" name="直線コネクタ 630"/>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3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33" name="直線コネクタ 63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34"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35" name="フローチャート: 判断 634"/>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636" name="フローチャート: 判断 635"/>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37" name="フローチャート: 判断 636"/>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43" name="楕円 642"/>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644" name="【児童館】&#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126093</xdr:rowOff>
    </xdr:from>
    <xdr:to>
      <xdr:col>81</xdr:col>
      <xdr:colOff>101600</xdr:colOff>
      <xdr:row>81</xdr:row>
      <xdr:rowOff>56243</xdr:rowOff>
    </xdr:to>
    <xdr:sp macro="" textlink="">
      <xdr:nvSpPr>
        <xdr:cNvPr id="645" name="楕円 644"/>
        <xdr:cNvSpPr/>
      </xdr:nvSpPr>
      <xdr:spPr>
        <a:xfrm>
          <a:off x="15430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5443</xdr:rowOff>
    </xdr:to>
    <xdr:cxnSp macro="">
      <xdr:nvCxnSpPr>
        <xdr:cNvPr id="646" name="直線コネクタ 645"/>
        <xdr:cNvCxnSpPr/>
      </xdr:nvCxnSpPr>
      <xdr:spPr>
        <a:xfrm flipV="1">
          <a:off x="15481300" y="138569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647" name="楕円 646"/>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5443</xdr:rowOff>
    </xdr:from>
    <xdr:to>
      <xdr:col>81</xdr:col>
      <xdr:colOff>50800</xdr:colOff>
      <xdr:row>81</xdr:row>
      <xdr:rowOff>25037</xdr:rowOff>
    </xdr:to>
    <xdr:cxnSp macro="">
      <xdr:nvCxnSpPr>
        <xdr:cNvPr id="648" name="直線コネクタ 647"/>
        <xdr:cNvCxnSpPr/>
      </xdr:nvCxnSpPr>
      <xdr:spPr>
        <a:xfrm flipV="1">
          <a:off x="14592300" y="138928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649"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650" name="n_2ave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72770</xdr:rowOff>
    </xdr:from>
    <xdr:ext cx="405111" cy="259045"/>
    <xdr:sp macro="" textlink="">
      <xdr:nvSpPr>
        <xdr:cNvPr id="651" name="n_1mainValue【児童館】&#10;有形固定資産減価償却率"/>
        <xdr:cNvSpPr txBox="1"/>
      </xdr:nvSpPr>
      <xdr:spPr>
        <a:xfrm>
          <a:off x="152660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652" name="n_2mainValue【児童館】&#10;有形固定資産減価償却率"/>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674" name="直線コネクタ 673"/>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7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76" name="直線コネクタ 67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77"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78" name="直線コネクタ 67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79"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80" name="フローチャート: 判断 67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81" name="フローチャート: 判断 680"/>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82" name="フローチャート: 判断 681"/>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88" name="楕円 687"/>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89" name="【児童館】&#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690" name="楕円 689"/>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145542</xdr:rowOff>
    </xdr:to>
    <xdr:cxnSp macro="">
      <xdr:nvCxnSpPr>
        <xdr:cNvPr id="691" name="直線コネクタ 690"/>
        <xdr:cNvCxnSpPr/>
      </xdr:nvCxnSpPr>
      <xdr:spPr>
        <a:xfrm flipV="1">
          <a:off x="21323300" y="14714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692" name="楕円 691"/>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693" name="直線コネクタ 692"/>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94"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95"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696" name="n_1mainValue【児童館】&#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697" name="n_2mainValue【児童館】&#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8" name="テキスト ボックス 70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9" name="直線コネクタ 7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0" name="テキスト ボックス 7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1" name="直線コネクタ 7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2" name="テキスト ボックス 7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3" name="直線コネクタ 7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4" name="テキスト ボックス 7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5" name="直線コネクタ 7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6" name="テキスト ボックス 7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7" name="直線コネクタ 7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8" name="テキスト ボックス 71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722" name="直線コネクタ 721"/>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723"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724" name="直線コネクタ 723"/>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725"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726" name="直線コネクタ 725"/>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727"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728" name="フローチャート: 判断 727"/>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729" name="フローチャート: 判断 728"/>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730" name="フローチャート: 判断 729"/>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50164</xdr:rowOff>
    </xdr:from>
    <xdr:to>
      <xdr:col>85</xdr:col>
      <xdr:colOff>177800</xdr:colOff>
      <xdr:row>102</xdr:row>
      <xdr:rowOff>151764</xdr:rowOff>
    </xdr:to>
    <xdr:sp macro="" textlink="">
      <xdr:nvSpPr>
        <xdr:cNvPr id="736" name="楕円 735"/>
        <xdr:cNvSpPr/>
      </xdr:nvSpPr>
      <xdr:spPr>
        <a:xfrm>
          <a:off x="162687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73041</xdr:rowOff>
    </xdr:from>
    <xdr:ext cx="405111" cy="259045"/>
    <xdr:sp macro="" textlink="">
      <xdr:nvSpPr>
        <xdr:cNvPr id="737" name="【公民館】&#10;有形固定資産減価償却率該当値テキスト"/>
        <xdr:cNvSpPr txBox="1"/>
      </xdr:nvSpPr>
      <xdr:spPr>
        <a:xfrm>
          <a:off x="16357600"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76836</xdr:rowOff>
    </xdr:from>
    <xdr:to>
      <xdr:col>81</xdr:col>
      <xdr:colOff>101600</xdr:colOff>
      <xdr:row>103</xdr:row>
      <xdr:rowOff>6986</xdr:rowOff>
    </xdr:to>
    <xdr:sp macro="" textlink="">
      <xdr:nvSpPr>
        <xdr:cNvPr id="738" name="楕円 737"/>
        <xdr:cNvSpPr/>
      </xdr:nvSpPr>
      <xdr:spPr>
        <a:xfrm>
          <a:off x="15430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100964</xdr:rowOff>
    </xdr:from>
    <xdr:to>
      <xdr:col>85</xdr:col>
      <xdr:colOff>127000</xdr:colOff>
      <xdr:row>102</xdr:row>
      <xdr:rowOff>127636</xdr:rowOff>
    </xdr:to>
    <xdr:cxnSp macro="">
      <xdr:nvCxnSpPr>
        <xdr:cNvPr id="739" name="直線コネクタ 738"/>
        <xdr:cNvCxnSpPr/>
      </xdr:nvCxnSpPr>
      <xdr:spPr>
        <a:xfrm flipV="1">
          <a:off x="15481300" y="175888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740" name="楕円 739"/>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127636</xdr:rowOff>
    </xdr:from>
    <xdr:to>
      <xdr:col>81</xdr:col>
      <xdr:colOff>50800</xdr:colOff>
      <xdr:row>103</xdr:row>
      <xdr:rowOff>7620</xdr:rowOff>
    </xdr:to>
    <xdr:cxnSp macro="">
      <xdr:nvCxnSpPr>
        <xdr:cNvPr id="741" name="直線コネクタ 740"/>
        <xdr:cNvCxnSpPr/>
      </xdr:nvCxnSpPr>
      <xdr:spPr>
        <a:xfrm flipV="1">
          <a:off x="14592300" y="176155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742"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743"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23513</xdr:rowOff>
    </xdr:from>
    <xdr:ext cx="405111" cy="259045"/>
    <xdr:sp macro="" textlink="">
      <xdr:nvSpPr>
        <xdr:cNvPr id="744" name="n_1mainValue【公民館】&#10;有形固定資産減価償却率"/>
        <xdr:cNvSpPr txBox="1"/>
      </xdr:nvSpPr>
      <xdr:spPr>
        <a:xfrm>
          <a:off x="152660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745" name="n_2mainValue【公民館】&#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6" name="直線コネクタ 7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7" name="テキスト ボックス 7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8" name="直線コネクタ 7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9" name="テキスト ボックス 7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0" name="直線コネクタ 7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1" name="テキスト ボックス 7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2" name="直線コネクタ 7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3" name="テキスト ボックス 7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4" name="直線コネクタ 7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5" name="テキスト ボックス 7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6" name="直線コネクタ 7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7" name="テキスト ボックス 7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771" name="直線コネクタ 770"/>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772"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773" name="直線コネクタ 772"/>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774"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775" name="直線コネクタ 774"/>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776"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77" name="フローチャート: 判断 776"/>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78" name="フローチャート: 判断 777"/>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79" name="フローチャート: 判断 778"/>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85" name="楕円 784"/>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59345</xdr:rowOff>
    </xdr:from>
    <xdr:ext cx="469744" cy="259045"/>
    <xdr:sp macro="" textlink="">
      <xdr:nvSpPr>
        <xdr:cNvPr id="786" name="【公民館】&#10;一人当たり面積該当値テキスト"/>
        <xdr:cNvSpPr txBox="1"/>
      </xdr:nvSpPr>
      <xdr:spPr>
        <a:xfrm>
          <a:off x="22199600"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84182</xdr:rowOff>
    </xdr:from>
    <xdr:to>
      <xdr:col>112</xdr:col>
      <xdr:colOff>38100</xdr:colOff>
      <xdr:row>107</xdr:row>
      <xdr:rowOff>14332</xdr:rowOff>
    </xdr:to>
    <xdr:sp macro="" textlink="">
      <xdr:nvSpPr>
        <xdr:cNvPr id="787" name="楕円 786"/>
        <xdr:cNvSpPr/>
      </xdr:nvSpPr>
      <xdr:spPr>
        <a:xfrm>
          <a:off x="2127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134982</xdr:rowOff>
    </xdr:to>
    <xdr:cxnSp macro="">
      <xdr:nvCxnSpPr>
        <xdr:cNvPr id="788" name="直線コネクタ 787"/>
        <xdr:cNvCxnSpPr/>
      </xdr:nvCxnSpPr>
      <xdr:spPr>
        <a:xfrm flipV="1">
          <a:off x="21323300" y="183054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789" name="楕円 788"/>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106</xdr:row>
      <xdr:rowOff>134982</xdr:rowOff>
    </xdr:to>
    <xdr:cxnSp macro="">
      <xdr:nvCxnSpPr>
        <xdr:cNvPr id="790" name="直線コネクタ 789"/>
        <xdr:cNvCxnSpPr/>
      </xdr:nvCxnSpPr>
      <xdr:spPr>
        <a:xfrm>
          <a:off x="20434300" y="17998439"/>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791"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792"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5459</xdr:rowOff>
    </xdr:from>
    <xdr:ext cx="469744" cy="259045"/>
    <xdr:sp macro="" textlink="">
      <xdr:nvSpPr>
        <xdr:cNvPr id="793" name="n_1mainValue【公民館】&#10;一人当たり面積"/>
        <xdr:cNvSpPr txBox="1"/>
      </xdr:nvSpPr>
      <xdr:spPr>
        <a:xfrm>
          <a:off x="21075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794" name="n_2mainValue【公民館】&#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施設類型別に有形固定資産減価償却率及び一人当たり面積をみると，近年統廃合や校舎の改築などを実施した学校施設を除き，類似団体内平均を上回っている施設が多い。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月に策定した大竹市公共施設等総合管理計画に基づき，今後は施設類型ごとの個別施設計画を策定し，規模の最適化，長寿命化，コスト縮減などに取り組んでいく。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71" name="楕円 70"/>
        <xdr:cNvSpPr/>
      </xdr:nvSpPr>
      <xdr:spPr>
        <a:xfrm>
          <a:off x="4584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121755</xdr:rowOff>
    </xdr:from>
    <xdr:ext cx="405111" cy="259045"/>
    <xdr:sp macro="" textlink="">
      <xdr:nvSpPr>
        <xdr:cNvPr id="72" name="【図書館】&#10;有形固定資産減価償却率該当値テキスト"/>
        <xdr:cNvSpPr txBox="1"/>
      </xdr:nvSpPr>
      <xdr:spPr>
        <a:xfrm>
          <a:off x="4673600" y="629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110308</xdr:rowOff>
    </xdr:from>
    <xdr:to>
      <xdr:col>20</xdr:col>
      <xdr:colOff>38100</xdr:colOff>
      <xdr:row>38</xdr:row>
      <xdr:rowOff>40458</xdr:rowOff>
    </xdr:to>
    <xdr:sp macro="" textlink="">
      <xdr:nvSpPr>
        <xdr:cNvPr id="73" name="楕円 72"/>
        <xdr:cNvSpPr/>
      </xdr:nvSpPr>
      <xdr:spPr>
        <a:xfrm>
          <a:off x="3746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149678</xdr:rowOff>
    </xdr:from>
    <xdr:to>
      <xdr:col>24</xdr:col>
      <xdr:colOff>63500</xdr:colOff>
      <xdr:row>37</xdr:row>
      <xdr:rowOff>161109</xdr:rowOff>
    </xdr:to>
    <xdr:cxnSp macro="">
      <xdr:nvCxnSpPr>
        <xdr:cNvPr id="74" name="直線コネクタ 73"/>
        <xdr:cNvCxnSpPr/>
      </xdr:nvCxnSpPr>
      <xdr:spPr>
        <a:xfrm flipV="1">
          <a:off x="3797300" y="649332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53158</xdr:rowOff>
    </xdr:from>
    <xdr:to>
      <xdr:col>15</xdr:col>
      <xdr:colOff>101600</xdr:colOff>
      <xdr:row>37</xdr:row>
      <xdr:rowOff>154758</xdr:rowOff>
    </xdr:to>
    <xdr:sp macro="" textlink="">
      <xdr:nvSpPr>
        <xdr:cNvPr id="75" name="楕円 74"/>
        <xdr:cNvSpPr/>
      </xdr:nvSpPr>
      <xdr:spPr>
        <a:xfrm>
          <a:off x="2857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103958</xdr:rowOff>
    </xdr:from>
    <xdr:to>
      <xdr:col>19</xdr:col>
      <xdr:colOff>177800</xdr:colOff>
      <xdr:row>37</xdr:row>
      <xdr:rowOff>161109</xdr:rowOff>
    </xdr:to>
    <xdr:cxnSp macro="">
      <xdr:nvCxnSpPr>
        <xdr:cNvPr id="76" name="直線コネクタ 75"/>
        <xdr:cNvCxnSpPr/>
      </xdr:nvCxnSpPr>
      <xdr:spPr>
        <a:xfrm>
          <a:off x="2908300" y="6447608"/>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56985</xdr:rowOff>
    </xdr:from>
    <xdr:ext cx="405111" cy="259045"/>
    <xdr:sp macro="" textlink="">
      <xdr:nvSpPr>
        <xdr:cNvPr id="79" name="n_1mainValue【図書館】&#10;有形固定資産減価償却率"/>
        <xdr:cNvSpPr txBox="1"/>
      </xdr:nvSpPr>
      <xdr:spPr>
        <a:xfrm>
          <a:off x="35820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171285</xdr:rowOff>
    </xdr:from>
    <xdr:ext cx="405111" cy="259045"/>
    <xdr:sp macro="" textlink="">
      <xdr:nvSpPr>
        <xdr:cNvPr id="80" name="n_2mainValue【図書館】&#10;有形固定資産減価償却率"/>
        <xdr:cNvSpPr txBox="1"/>
      </xdr:nvSpPr>
      <xdr:spPr>
        <a:xfrm>
          <a:off x="2705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1"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166914</xdr:rowOff>
    </xdr:from>
    <xdr:to>
      <xdr:col>55</xdr:col>
      <xdr:colOff>50800</xdr:colOff>
      <xdr:row>37</xdr:row>
      <xdr:rowOff>97064</xdr:rowOff>
    </xdr:to>
    <xdr:sp macro="" textlink="">
      <xdr:nvSpPr>
        <xdr:cNvPr id="120" name="楕円 119"/>
        <xdr:cNvSpPr/>
      </xdr:nvSpPr>
      <xdr:spPr>
        <a:xfrm>
          <a:off x="10426700" y="6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18341</xdr:rowOff>
    </xdr:from>
    <xdr:ext cx="469744" cy="259045"/>
    <xdr:sp macro="" textlink="">
      <xdr:nvSpPr>
        <xdr:cNvPr id="121" name="【図書館】&#10;一人当たり面積該当値テキスト"/>
        <xdr:cNvSpPr txBox="1"/>
      </xdr:nvSpPr>
      <xdr:spPr>
        <a:xfrm>
          <a:off x="10515600"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22" name="楕円 121"/>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46264</xdr:rowOff>
    </xdr:from>
    <xdr:to>
      <xdr:col>55</xdr:col>
      <xdr:colOff>0</xdr:colOff>
      <xdr:row>37</xdr:row>
      <xdr:rowOff>57150</xdr:rowOff>
    </xdr:to>
    <xdr:cxnSp macro="">
      <xdr:nvCxnSpPr>
        <xdr:cNvPr id="123" name="直線コネクタ 122"/>
        <xdr:cNvCxnSpPr/>
      </xdr:nvCxnSpPr>
      <xdr:spPr>
        <a:xfrm flipV="1">
          <a:off x="9639300" y="63899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4" name="楕円 123"/>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25" name="直線コネクタ 124"/>
        <xdr:cNvCxnSpPr/>
      </xdr:nvCxnSpPr>
      <xdr:spPr>
        <a:xfrm>
          <a:off x="8750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27"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28"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29"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170942</xdr:rowOff>
    </xdr:from>
    <xdr:to>
      <xdr:col>24</xdr:col>
      <xdr:colOff>114300</xdr:colOff>
      <xdr:row>58</xdr:row>
      <xdr:rowOff>101092</xdr:rowOff>
    </xdr:to>
    <xdr:sp macro="" textlink="">
      <xdr:nvSpPr>
        <xdr:cNvPr id="166" name="楕円 165"/>
        <xdr:cNvSpPr/>
      </xdr:nvSpPr>
      <xdr:spPr>
        <a:xfrm>
          <a:off x="45847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22369</xdr:rowOff>
    </xdr:from>
    <xdr:ext cx="405111" cy="259045"/>
    <xdr:sp macro="" textlink="">
      <xdr:nvSpPr>
        <xdr:cNvPr id="167" name="【体育館・プール】&#10;有形固定資産減価償却率該当値テキスト"/>
        <xdr:cNvSpPr txBox="1"/>
      </xdr:nvSpPr>
      <xdr:spPr>
        <a:xfrm>
          <a:off x="4673600" y="979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49784</xdr:rowOff>
    </xdr:from>
    <xdr:to>
      <xdr:col>20</xdr:col>
      <xdr:colOff>38100</xdr:colOff>
      <xdr:row>58</xdr:row>
      <xdr:rowOff>151384</xdr:rowOff>
    </xdr:to>
    <xdr:sp macro="" textlink="">
      <xdr:nvSpPr>
        <xdr:cNvPr id="168" name="楕円 167"/>
        <xdr:cNvSpPr/>
      </xdr:nvSpPr>
      <xdr:spPr>
        <a:xfrm>
          <a:off x="3746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50292</xdr:rowOff>
    </xdr:from>
    <xdr:to>
      <xdr:col>24</xdr:col>
      <xdr:colOff>63500</xdr:colOff>
      <xdr:row>58</xdr:row>
      <xdr:rowOff>100584</xdr:rowOff>
    </xdr:to>
    <xdr:cxnSp macro="">
      <xdr:nvCxnSpPr>
        <xdr:cNvPr id="169" name="直線コネクタ 168"/>
        <xdr:cNvCxnSpPr/>
      </xdr:nvCxnSpPr>
      <xdr:spPr>
        <a:xfrm flipV="1">
          <a:off x="3797300" y="99943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100076</xdr:rowOff>
    </xdr:from>
    <xdr:to>
      <xdr:col>15</xdr:col>
      <xdr:colOff>101600</xdr:colOff>
      <xdr:row>59</xdr:row>
      <xdr:rowOff>30226</xdr:rowOff>
    </xdr:to>
    <xdr:sp macro="" textlink="">
      <xdr:nvSpPr>
        <xdr:cNvPr id="170" name="楕円 169"/>
        <xdr:cNvSpPr/>
      </xdr:nvSpPr>
      <xdr:spPr>
        <a:xfrm>
          <a:off x="2857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100584</xdr:rowOff>
    </xdr:from>
    <xdr:to>
      <xdr:col>19</xdr:col>
      <xdr:colOff>177800</xdr:colOff>
      <xdr:row>58</xdr:row>
      <xdr:rowOff>150876</xdr:rowOff>
    </xdr:to>
    <xdr:cxnSp macro="">
      <xdr:nvCxnSpPr>
        <xdr:cNvPr id="171" name="直線コネクタ 170"/>
        <xdr:cNvCxnSpPr/>
      </xdr:nvCxnSpPr>
      <xdr:spPr>
        <a:xfrm flipV="1">
          <a:off x="2908300" y="100446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167911</xdr:rowOff>
    </xdr:from>
    <xdr:ext cx="405111" cy="259045"/>
    <xdr:sp macro="" textlink="">
      <xdr:nvSpPr>
        <xdr:cNvPr id="174" name="n_1mainValue【体育館・プール】&#10;有形固定資産減価償却率"/>
        <xdr:cNvSpPr txBox="1"/>
      </xdr:nvSpPr>
      <xdr:spPr>
        <a:xfrm>
          <a:off x="35820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46753</xdr:rowOff>
    </xdr:from>
    <xdr:ext cx="405111" cy="259045"/>
    <xdr:sp macro="" textlink="">
      <xdr:nvSpPr>
        <xdr:cNvPr id="175" name="n_2mainValue【体育館・プール】&#10;有形固定資産減価償却率"/>
        <xdr:cNvSpPr txBox="1"/>
      </xdr:nvSpPr>
      <xdr:spPr>
        <a:xfrm>
          <a:off x="2705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148590</xdr:rowOff>
    </xdr:from>
    <xdr:to>
      <xdr:col>55</xdr:col>
      <xdr:colOff>50800</xdr:colOff>
      <xdr:row>63</xdr:row>
      <xdr:rowOff>78740</xdr:rowOff>
    </xdr:to>
    <xdr:sp macro="" textlink="">
      <xdr:nvSpPr>
        <xdr:cNvPr id="213" name="楕円 212"/>
        <xdr:cNvSpPr/>
      </xdr:nvSpPr>
      <xdr:spPr>
        <a:xfrm>
          <a:off x="104267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127017</xdr:rowOff>
    </xdr:from>
    <xdr:ext cx="469744" cy="259045"/>
    <xdr:sp macro="" textlink="">
      <xdr:nvSpPr>
        <xdr:cNvPr id="214" name="【体育館・プール】&#10;一人当たり面積該当値テキスト"/>
        <xdr:cNvSpPr txBox="1"/>
      </xdr:nvSpPr>
      <xdr:spPr>
        <a:xfrm>
          <a:off x="10515600"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149860</xdr:rowOff>
    </xdr:from>
    <xdr:to>
      <xdr:col>50</xdr:col>
      <xdr:colOff>165100</xdr:colOff>
      <xdr:row>63</xdr:row>
      <xdr:rowOff>80010</xdr:rowOff>
    </xdr:to>
    <xdr:sp macro="" textlink="">
      <xdr:nvSpPr>
        <xdr:cNvPr id="215" name="楕円 214"/>
        <xdr:cNvSpPr/>
      </xdr:nvSpPr>
      <xdr:spPr>
        <a:xfrm>
          <a:off x="95885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27940</xdr:rowOff>
    </xdr:from>
    <xdr:to>
      <xdr:col>55</xdr:col>
      <xdr:colOff>0</xdr:colOff>
      <xdr:row>63</xdr:row>
      <xdr:rowOff>29210</xdr:rowOff>
    </xdr:to>
    <xdr:cxnSp macro="">
      <xdr:nvCxnSpPr>
        <xdr:cNvPr id="216" name="直線コネクタ 215"/>
        <xdr:cNvCxnSpPr/>
      </xdr:nvCxnSpPr>
      <xdr:spPr>
        <a:xfrm flipV="1">
          <a:off x="9639300" y="108292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151130</xdr:rowOff>
    </xdr:from>
    <xdr:to>
      <xdr:col>46</xdr:col>
      <xdr:colOff>38100</xdr:colOff>
      <xdr:row>63</xdr:row>
      <xdr:rowOff>81280</xdr:rowOff>
    </xdr:to>
    <xdr:sp macro="" textlink="">
      <xdr:nvSpPr>
        <xdr:cNvPr id="217" name="楕円 216"/>
        <xdr:cNvSpPr/>
      </xdr:nvSpPr>
      <xdr:spPr>
        <a:xfrm>
          <a:off x="8699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29210</xdr:rowOff>
    </xdr:from>
    <xdr:to>
      <xdr:col>50</xdr:col>
      <xdr:colOff>114300</xdr:colOff>
      <xdr:row>63</xdr:row>
      <xdr:rowOff>30480</xdr:rowOff>
    </xdr:to>
    <xdr:cxnSp macro="">
      <xdr:nvCxnSpPr>
        <xdr:cNvPr id="218" name="直線コネクタ 217"/>
        <xdr:cNvCxnSpPr/>
      </xdr:nvCxnSpPr>
      <xdr:spPr>
        <a:xfrm flipV="1">
          <a:off x="8750300" y="108305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71137</xdr:rowOff>
    </xdr:from>
    <xdr:ext cx="469744" cy="259045"/>
    <xdr:sp macro="" textlink="">
      <xdr:nvSpPr>
        <xdr:cNvPr id="221" name="n_1mainValue【体育館・プール】&#10;一人当たり面積"/>
        <xdr:cNvSpPr txBox="1"/>
      </xdr:nvSpPr>
      <xdr:spPr>
        <a:xfrm>
          <a:off x="9391727" y="1087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72407</xdr:rowOff>
    </xdr:from>
    <xdr:ext cx="469744" cy="259045"/>
    <xdr:sp macro="" textlink="">
      <xdr:nvSpPr>
        <xdr:cNvPr id="222" name="n_2mainValue【体育館・プール】&#10;一人当たり面積"/>
        <xdr:cNvSpPr txBox="1"/>
      </xdr:nvSpPr>
      <xdr:spPr>
        <a:xfrm>
          <a:off x="8515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61" name="楕円 260"/>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145432</xdr:rowOff>
    </xdr:from>
    <xdr:ext cx="405111" cy="259045"/>
    <xdr:sp macro="" textlink="">
      <xdr:nvSpPr>
        <xdr:cNvPr id="262" name="【福祉施設】&#10;有形固定資産減価償却率該当値テキスト"/>
        <xdr:cNvSpPr txBox="1"/>
      </xdr:nvSpPr>
      <xdr:spPr>
        <a:xfrm>
          <a:off x="46736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63" name="楕円 262"/>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26670</xdr:rowOff>
    </xdr:to>
    <xdr:cxnSp macro="">
      <xdr:nvCxnSpPr>
        <xdr:cNvPr id="264" name="直線コネクタ 263"/>
        <xdr:cNvCxnSpPr/>
      </xdr:nvCxnSpPr>
      <xdr:spPr>
        <a:xfrm flipV="1">
          <a:off x="3797300" y="140608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265" name="楕円 264"/>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80011</xdr:rowOff>
    </xdr:to>
    <xdr:cxnSp macro="">
      <xdr:nvCxnSpPr>
        <xdr:cNvPr id="266" name="直線コネクタ 265"/>
        <xdr:cNvCxnSpPr/>
      </xdr:nvCxnSpPr>
      <xdr:spPr>
        <a:xfrm flipV="1">
          <a:off x="2908300" y="14085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7"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68"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93997</xdr:rowOff>
    </xdr:from>
    <xdr:ext cx="405111" cy="259045"/>
    <xdr:sp macro="" textlink="">
      <xdr:nvSpPr>
        <xdr:cNvPr id="269" name="n_1mainValue【福祉施設】&#10;有形固定資産減価償却率"/>
        <xdr:cNvSpPr txBox="1"/>
      </xdr:nvSpPr>
      <xdr:spPr>
        <a:xfrm>
          <a:off x="3582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147338</xdr:rowOff>
    </xdr:from>
    <xdr:ext cx="405111" cy="259045"/>
    <xdr:sp macro="" textlink="">
      <xdr:nvSpPr>
        <xdr:cNvPr id="270" name="n_2mainValue【福祉施設】&#10;有形固定資産減価償却率"/>
        <xdr:cNvSpPr txBox="1"/>
      </xdr:nvSpPr>
      <xdr:spPr>
        <a:xfrm>
          <a:off x="2705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151321</xdr:rowOff>
    </xdr:from>
    <xdr:to>
      <xdr:col>55</xdr:col>
      <xdr:colOff>50800</xdr:colOff>
      <xdr:row>85</xdr:row>
      <xdr:rowOff>81471</xdr:rowOff>
    </xdr:to>
    <xdr:sp macro="" textlink="">
      <xdr:nvSpPr>
        <xdr:cNvPr id="304" name="楕円 303"/>
        <xdr:cNvSpPr/>
      </xdr:nvSpPr>
      <xdr:spPr>
        <a:xfrm>
          <a:off x="104267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106317</xdr:rowOff>
    </xdr:from>
    <xdr:ext cx="469744" cy="259045"/>
    <xdr:sp macro="" textlink="">
      <xdr:nvSpPr>
        <xdr:cNvPr id="305" name="【福祉施設】&#10;一人当たり面積該当値テキスト"/>
        <xdr:cNvSpPr txBox="1"/>
      </xdr:nvSpPr>
      <xdr:spPr>
        <a:xfrm>
          <a:off x="10515600" y="145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306" name="楕円 305"/>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30671</xdr:rowOff>
    </xdr:from>
    <xdr:to>
      <xdr:col>55</xdr:col>
      <xdr:colOff>0</xdr:colOff>
      <xdr:row>85</xdr:row>
      <xdr:rowOff>31242</xdr:rowOff>
    </xdr:to>
    <xdr:cxnSp macro="">
      <xdr:nvCxnSpPr>
        <xdr:cNvPr id="307" name="直線コネクタ 306"/>
        <xdr:cNvCxnSpPr/>
      </xdr:nvCxnSpPr>
      <xdr:spPr>
        <a:xfrm flipV="1">
          <a:off x="9639300" y="14603921"/>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08" name="楕円 307"/>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85</xdr:row>
      <xdr:rowOff>31242</xdr:rowOff>
    </xdr:to>
    <xdr:cxnSp macro="">
      <xdr:nvCxnSpPr>
        <xdr:cNvPr id="309" name="直線コネクタ 308"/>
        <xdr:cNvCxnSpPr/>
      </xdr:nvCxnSpPr>
      <xdr:spPr>
        <a:xfrm>
          <a:off x="8750300" y="14531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47452</xdr:rowOff>
    </xdr:from>
    <xdr:ext cx="469744" cy="259045"/>
    <xdr:sp macro="" textlink="">
      <xdr:nvSpPr>
        <xdr:cNvPr id="311" name="n_2aveValue【福祉施設】&#10;一人当たり面積"/>
        <xdr:cNvSpPr txBox="1"/>
      </xdr:nvSpPr>
      <xdr:spPr>
        <a:xfrm>
          <a:off x="8515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73169</xdr:rowOff>
    </xdr:from>
    <xdr:ext cx="469744" cy="259045"/>
    <xdr:sp macro="" textlink="">
      <xdr:nvSpPr>
        <xdr:cNvPr id="312" name="n_1mainValue【福祉施設】&#10;一人当たり面積"/>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25416</xdr:rowOff>
    </xdr:from>
    <xdr:ext cx="469744" cy="259045"/>
    <xdr:sp macro="" textlink="">
      <xdr:nvSpPr>
        <xdr:cNvPr id="313" name="n_2mainValue【福祉施設】&#10;一人当たり面積"/>
        <xdr:cNvSpPr txBox="1"/>
      </xdr:nvSpPr>
      <xdr:spPr>
        <a:xfrm>
          <a:off x="8515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138068</xdr:rowOff>
    </xdr:from>
    <xdr:to>
      <xdr:col>24</xdr:col>
      <xdr:colOff>114300</xdr:colOff>
      <xdr:row>102</xdr:row>
      <xdr:rowOff>68218</xdr:rowOff>
    </xdr:to>
    <xdr:sp macro="" textlink="">
      <xdr:nvSpPr>
        <xdr:cNvPr id="353" name="楕円 352"/>
        <xdr:cNvSpPr/>
      </xdr:nvSpPr>
      <xdr:spPr>
        <a:xfrm>
          <a:off x="45847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160945</xdr:rowOff>
    </xdr:from>
    <xdr:ext cx="405111" cy="259045"/>
    <xdr:sp macro="" textlink="">
      <xdr:nvSpPr>
        <xdr:cNvPr id="354" name="【市民会館】&#10;有形固定資産減価償却率該当値テキスト"/>
        <xdr:cNvSpPr txBox="1"/>
      </xdr:nvSpPr>
      <xdr:spPr>
        <a:xfrm>
          <a:off x="4673600"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152763</xdr:rowOff>
    </xdr:from>
    <xdr:to>
      <xdr:col>20</xdr:col>
      <xdr:colOff>38100</xdr:colOff>
      <xdr:row>102</xdr:row>
      <xdr:rowOff>82913</xdr:rowOff>
    </xdr:to>
    <xdr:sp macro="" textlink="">
      <xdr:nvSpPr>
        <xdr:cNvPr id="355" name="楕円 354"/>
        <xdr:cNvSpPr/>
      </xdr:nvSpPr>
      <xdr:spPr>
        <a:xfrm>
          <a:off x="3746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17418</xdr:rowOff>
    </xdr:from>
    <xdr:to>
      <xdr:col>24</xdr:col>
      <xdr:colOff>63500</xdr:colOff>
      <xdr:row>102</xdr:row>
      <xdr:rowOff>32113</xdr:rowOff>
    </xdr:to>
    <xdr:cxnSp macro="">
      <xdr:nvCxnSpPr>
        <xdr:cNvPr id="356" name="直線コネクタ 355"/>
        <xdr:cNvCxnSpPr/>
      </xdr:nvCxnSpPr>
      <xdr:spPr>
        <a:xfrm flipV="1">
          <a:off x="3797300" y="1750531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57" name="楕円 356"/>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102</xdr:row>
      <xdr:rowOff>32113</xdr:rowOff>
    </xdr:to>
    <xdr:cxnSp macro="">
      <xdr:nvCxnSpPr>
        <xdr:cNvPr id="358" name="直線コネクタ 357"/>
        <xdr:cNvCxnSpPr/>
      </xdr:nvCxnSpPr>
      <xdr:spPr>
        <a:xfrm>
          <a:off x="2908300" y="17090571"/>
          <a:ext cx="889000" cy="4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60"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99440</xdr:rowOff>
    </xdr:from>
    <xdr:ext cx="405111" cy="259045"/>
    <xdr:sp macro="" textlink="">
      <xdr:nvSpPr>
        <xdr:cNvPr id="361" name="n_1mainValue【市民会館】&#10;有形固定資産減価償却率"/>
        <xdr:cNvSpPr txBox="1"/>
      </xdr:nvSpPr>
      <xdr:spPr>
        <a:xfrm>
          <a:off x="35820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62"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00" name="楕円 399"/>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01" name="【市民会館】&#10;一人当たり面積該当値テキスト"/>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74930</xdr:rowOff>
    </xdr:from>
    <xdr:to>
      <xdr:col>50</xdr:col>
      <xdr:colOff>165100</xdr:colOff>
      <xdr:row>107</xdr:row>
      <xdr:rowOff>5080</xdr:rowOff>
    </xdr:to>
    <xdr:sp macro="" textlink="">
      <xdr:nvSpPr>
        <xdr:cNvPr id="402" name="楕円 401"/>
        <xdr:cNvSpPr/>
      </xdr:nvSpPr>
      <xdr:spPr>
        <a:xfrm>
          <a:off x="9588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125730</xdr:rowOff>
    </xdr:to>
    <xdr:cxnSp macro="">
      <xdr:nvCxnSpPr>
        <xdr:cNvPr id="403" name="直線コネクタ 402"/>
        <xdr:cNvCxnSpPr/>
      </xdr:nvCxnSpPr>
      <xdr:spPr>
        <a:xfrm flipV="1">
          <a:off x="9639300" y="1829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404" name="楕円 403"/>
        <xdr:cNvSpPr/>
      </xdr:nvSpPr>
      <xdr:spPr>
        <a:xfrm>
          <a:off x="8699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125730</xdr:rowOff>
    </xdr:from>
    <xdr:to>
      <xdr:col>50</xdr:col>
      <xdr:colOff>114300</xdr:colOff>
      <xdr:row>106</xdr:row>
      <xdr:rowOff>137161</xdr:rowOff>
    </xdr:to>
    <xdr:cxnSp macro="">
      <xdr:nvCxnSpPr>
        <xdr:cNvPr id="405" name="直線コネクタ 404"/>
        <xdr:cNvCxnSpPr/>
      </xdr:nvCxnSpPr>
      <xdr:spPr>
        <a:xfrm flipV="1">
          <a:off x="8750300" y="18299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167657</xdr:rowOff>
    </xdr:from>
    <xdr:ext cx="469744" cy="259045"/>
    <xdr:sp macro="" textlink="">
      <xdr:nvSpPr>
        <xdr:cNvPr id="408" name="n_1mainValue【市民会館】&#10;一人当たり面積"/>
        <xdr:cNvSpPr txBox="1"/>
      </xdr:nvSpPr>
      <xdr:spPr>
        <a:xfrm>
          <a:off x="9391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409" name="n_2mainValue【市民会館】&#10;一人当たり面積"/>
        <xdr:cNvSpPr txBox="1"/>
      </xdr:nvSpPr>
      <xdr:spPr>
        <a:xfrm>
          <a:off x="8515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40"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118473</xdr:rowOff>
    </xdr:from>
    <xdr:to>
      <xdr:col>85</xdr:col>
      <xdr:colOff>177800</xdr:colOff>
      <xdr:row>36</xdr:row>
      <xdr:rowOff>48623</xdr:rowOff>
    </xdr:to>
    <xdr:sp macro="" textlink="">
      <xdr:nvSpPr>
        <xdr:cNvPr id="449" name="楕円 448"/>
        <xdr:cNvSpPr/>
      </xdr:nvSpPr>
      <xdr:spPr>
        <a:xfrm>
          <a:off x="162687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141350</xdr:rowOff>
    </xdr:from>
    <xdr:ext cx="405111" cy="259045"/>
    <xdr:sp macro="" textlink="">
      <xdr:nvSpPr>
        <xdr:cNvPr id="450" name="【一般廃棄物処理施設】&#10;有形固定資産減価償却率該当値テキスト"/>
        <xdr:cNvSpPr txBox="1"/>
      </xdr:nvSpPr>
      <xdr:spPr>
        <a:xfrm>
          <a:off x="16357600" y="59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451" name="楕円 450"/>
        <xdr:cNvSpPr/>
      </xdr:nvSpPr>
      <xdr:spPr>
        <a:xfrm>
          <a:off x="15430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169273</xdr:rowOff>
    </xdr:from>
    <xdr:to>
      <xdr:col>85</xdr:col>
      <xdr:colOff>127000</xdr:colOff>
      <xdr:row>36</xdr:row>
      <xdr:rowOff>72934</xdr:rowOff>
    </xdr:to>
    <xdr:cxnSp macro="">
      <xdr:nvCxnSpPr>
        <xdr:cNvPr id="452" name="直線コネクタ 451"/>
        <xdr:cNvCxnSpPr/>
      </xdr:nvCxnSpPr>
      <xdr:spPr>
        <a:xfrm flipV="1">
          <a:off x="15481300" y="617002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53" name="楕円 452"/>
        <xdr:cNvSpPr/>
      </xdr:nvSpPr>
      <xdr:spPr>
        <a:xfrm>
          <a:off x="14541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36</xdr:row>
      <xdr:rowOff>152944</xdr:rowOff>
    </xdr:to>
    <xdr:cxnSp macro="">
      <xdr:nvCxnSpPr>
        <xdr:cNvPr id="454" name="直線コネクタ 453"/>
        <xdr:cNvCxnSpPr/>
      </xdr:nvCxnSpPr>
      <xdr:spPr>
        <a:xfrm flipV="1">
          <a:off x="14592300" y="624513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5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114861</xdr:rowOff>
    </xdr:from>
    <xdr:ext cx="405111" cy="259045"/>
    <xdr:sp macro="" textlink="">
      <xdr:nvSpPr>
        <xdr:cNvPr id="456" name="n_2aveValue【一般廃棄物処理施設】&#10;有形固定資産減価償却率"/>
        <xdr:cNvSpPr txBox="1"/>
      </xdr:nvSpPr>
      <xdr:spPr>
        <a:xfrm>
          <a:off x="14389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457" name="n_1mainValue【一般廃棄物処理施設】&#10;有形固定資産減価償却率"/>
        <xdr:cNvSpPr txBox="1"/>
      </xdr:nvSpPr>
      <xdr:spPr>
        <a:xfrm>
          <a:off x="1526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58" name="n_2main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84" name="直線コネクタ 48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8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6" name="直線コネクタ 48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8" name="直線コネクタ 48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89"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90" name="フローチャート: 判断 48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91" name="フローチャート: 判断 49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92" name="フローチャート: 判断 491"/>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132352</xdr:rowOff>
    </xdr:from>
    <xdr:to>
      <xdr:col>116</xdr:col>
      <xdr:colOff>114300</xdr:colOff>
      <xdr:row>40</xdr:row>
      <xdr:rowOff>62502</xdr:rowOff>
    </xdr:to>
    <xdr:sp macro="" textlink="">
      <xdr:nvSpPr>
        <xdr:cNvPr id="498" name="楕円 497"/>
        <xdr:cNvSpPr/>
      </xdr:nvSpPr>
      <xdr:spPr>
        <a:xfrm>
          <a:off x="22110700" y="68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155229</xdr:rowOff>
    </xdr:from>
    <xdr:ext cx="599010" cy="259045"/>
    <xdr:sp macro="" textlink="">
      <xdr:nvSpPr>
        <xdr:cNvPr id="499" name="【一般廃棄物処理施設】&#10;一人当たり有形固定資産（償却資産）額該当値テキスト"/>
        <xdr:cNvSpPr txBox="1"/>
      </xdr:nvSpPr>
      <xdr:spPr>
        <a:xfrm>
          <a:off x="22199600" y="667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136666</xdr:rowOff>
    </xdr:from>
    <xdr:to>
      <xdr:col>112</xdr:col>
      <xdr:colOff>38100</xdr:colOff>
      <xdr:row>40</xdr:row>
      <xdr:rowOff>66816</xdr:rowOff>
    </xdr:to>
    <xdr:sp macro="" textlink="">
      <xdr:nvSpPr>
        <xdr:cNvPr id="500" name="楕円 499"/>
        <xdr:cNvSpPr/>
      </xdr:nvSpPr>
      <xdr:spPr>
        <a:xfrm>
          <a:off x="21272500" y="68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11702</xdr:rowOff>
    </xdr:from>
    <xdr:to>
      <xdr:col>116</xdr:col>
      <xdr:colOff>63500</xdr:colOff>
      <xdr:row>40</xdr:row>
      <xdr:rowOff>16016</xdr:rowOff>
    </xdr:to>
    <xdr:cxnSp macro="">
      <xdr:nvCxnSpPr>
        <xdr:cNvPr id="501" name="直線コネクタ 500"/>
        <xdr:cNvCxnSpPr/>
      </xdr:nvCxnSpPr>
      <xdr:spPr>
        <a:xfrm flipV="1">
          <a:off x="21323300" y="6869702"/>
          <a:ext cx="8382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136023</xdr:rowOff>
    </xdr:from>
    <xdr:to>
      <xdr:col>107</xdr:col>
      <xdr:colOff>101600</xdr:colOff>
      <xdr:row>40</xdr:row>
      <xdr:rowOff>66173</xdr:rowOff>
    </xdr:to>
    <xdr:sp macro="" textlink="">
      <xdr:nvSpPr>
        <xdr:cNvPr id="502" name="楕円 501"/>
        <xdr:cNvSpPr/>
      </xdr:nvSpPr>
      <xdr:spPr>
        <a:xfrm>
          <a:off x="20383500" y="68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15373</xdr:rowOff>
    </xdr:from>
    <xdr:to>
      <xdr:col>111</xdr:col>
      <xdr:colOff>177800</xdr:colOff>
      <xdr:row>40</xdr:row>
      <xdr:rowOff>16016</xdr:rowOff>
    </xdr:to>
    <xdr:cxnSp macro="">
      <xdr:nvCxnSpPr>
        <xdr:cNvPr id="503" name="直線コネクタ 502"/>
        <xdr:cNvCxnSpPr/>
      </xdr:nvCxnSpPr>
      <xdr:spPr>
        <a:xfrm>
          <a:off x="20434300" y="6873373"/>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35396</xdr:rowOff>
    </xdr:from>
    <xdr:ext cx="534377" cy="259045"/>
    <xdr:sp macro="" textlink="">
      <xdr:nvSpPr>
        <xdr:cNvPr id="504"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88811</xdr:rowOff>
    </xdr:from>
    <xdr:ext cx="534377" cy="259045"/>
    <xdr:sp macro="" textlink="">
      <xdr:nvSpPr>
        <xdr:cNvPr id="505" name="n_2aveValue【一般廃棄物処理施設】&#10;一人当たり有形固定資産（償却資産）額"/>
        <xdr:cNvSpPr txBox="1"/>
      </xdr:nvSpPr>
      <xdr:spPr>
        <a:xfrm>
          <a:off x="20167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83343</xdr:rowOff>
    </xdr:from>
    <xdr:ext cx="599010" cy="259045"/>
    <xdr:sp macro="" textlink="">
      <xdr:nvSpPr>
        <xdr:cNvPr id="506" name="n_1mainValue【一般廃棄物処理施設】&#10;一人当たり有形固定資産（償却資産）額"/>
        <xdr:cNvSpPr txBox="1"/>
      </xdr:nvSpPr>
      <xdr:spPr>
        <a:xfrm>
          <a:off x="21011095" y="659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82700</xdr:rowOff>
    </xdr:from>
    <xdr:ext cx="599010" cy="259045"/>
    <xdr:sp macro="" textlink="">
      <xdr:nvSpPr>
        <xdr:cNvPr id="507" name="n_2mainValue【一般廃棄物処理施設】&#10;一人当たり有形固定資産（償却資産）額"/>
        <xdr:cNvSpPr txBox="1"/>
      </xdr:nvSpPr>
      <xdr:spPr>
        <a:xfrm>
          <a:off x="20134795" y="65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49" name="直線コネクタ 548"/>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50"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51" name="直線コネクタ 550"/>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2"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3" name="直線コネクタ 55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54"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55" name="フローチャート: 判断 554"/>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56" name="フローチャート: 判断 555"/>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7" name="フローチャート: 判断 556"/>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563" name="楕円 562"/>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564" name="【消防施設】&#10;有形固定資産減価償却率該当値テキスト"/>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565" name="楕円 564"/>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81</xdr:row>
      <xdr:rowOff>147501</xdr:rowOff>
    </xdr:to>
    <xdr:cxnSp macro="">
      <xdr:nvCxnSpPr>
        <xdr:cNvPr id="566" name="直線コネクタ 565"/>
        <xdr:cNvCxnSpPr/>
      </xdr:nvCxnSpPr>
      <xdr:spPr>
        <a:xfrm>
          <a:off x="15481300" y="140349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xdr:rowOff>
    </xdr:from>
    <xdr:to>
      <xdr:col>76</xdr:col>
      <xdr:colOff>165100</xdr:colOff>
      <xdr:row>82</xdr:row>
      <xdr:rowOff>110127</xdr:rowOff>
    </xdr:to>
    <xdr:sp macro="" textlink="">
      <xdr:nvSpPr>
        <xdr:cNvPr id="567" name="楕円 566"/>
        <xdr:cNvSpPr/>
      </xdr:nvSpPr>
      <xdr:spPr>
        <a:xfrm>
          <a:off x="14541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59327</xdr:rowOff>
    </xdr:to>
    <xdr:cxnSp macro="">
      <xdr:nvCxnSpPr>
        <xdr:cNvPr id="568" name="直線コネクタ 567"/>
        <xdr:cNvCxnSpPr/>
      </xdr:nvCxnSpPr>
      <xdr:spPr>
        <a:xfrm flipV="1">
          <a:off x="14592300" y="1403495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569"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70"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17978</xdr:rowOff>
    </xdr:from>
    <xdr:ext cx="405111" cy="259045"/>
    <xdr:sp macro="" textlink="">
      <xdr:nvSpPr>
        <xdr:cNvPr id="571" name="n_1mainValue【消防施設】&#10;有形固定資産減価償却率"/>
        <xdr:cNvSpPr txBox="1"/>
      </xdr:nvSpPr>
      <xdr:spPr>
        <a:xfrm>
          <a:off x="15266044"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572" name="n_2mainValue【消防施設】&#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4" name="直線コネクタ 593"/>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6" name="直線コネクタ 5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7"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8" name="直線コネクタ 597"/>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99"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00" name="フローチャート: 判断 599"/>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01" name="フローチャート: 判断 600"/>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02" name="フローチャート: 判断 601"/>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49022</xdr:rowOff>
    </xdr:from>
    <xdr:to>
      <xdr:col>116</xdr:col>
      <xdr:colOff>114300</xdr:colOff>
      <xdr:row>81</xdr:row>
      <xdr:rowOff>150622</xdr:rowOff>
    </xdr:to>
    <xdr:sp macro="" textlink="">
      <xdr:nvSpPr>
        <xdr:cNvPr id="608" name="楕円 607"/>
        <xdr:cNvSpPr/>
      </xdr:nvSpPr>
      <xdr:spPr>
        <a:xfrm>
          <a:off x="22110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71899</xdr:rowOff>
    </xdr:from>
    <xdr:ext cx="469744" cy="259045"/>
    <xdr:sp macro="" textlink="">
      <xdr:nvSpPr>
        <xdr:cNvPr id="609" name="【消防施設】&#10;一人当たり面積該当値テキスト"/>
        <xdr:cNvSpPr txBox="1"/>
      </xdr:nvSpPr>
      <xdr:spPr>
        <a:xfrm>
          <a:off x="22199600"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58165</xdr:rowOff>
    </xdr:from>
    <xdr:to>
      <xdr:col>112</xdr:col>
      <xdr:colOff>38100</xdr:colOff>
      <xdr:row>81</xdr:row>
      <xdr:rowOff>159765</xdr:rowOff>
    </xdr:to>
    <xdr:sp macro="" textlink="">
      <xdr:nvSpPr>
        <xdr:cNvPr id="610" name="楕円 609"/>
        <xdr:cNvSpPr/>
      </xdr:nvSpPr>
      <xdr:spPr>
        <a:xfrm>
          <a:off x="21272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99822</xdr:rowOff>
    </xdr:from>
    <xdr:to>
      <xdr:col>116</xdr:col>
      <xdr:colOff>63500</xdr:colOff>
      <xdr:row>81</xdr:row>
      <xdr:rowOff>108965</xdr:rowOff>
    </xdr:to>
    <xdr:cxnSp macro="">
      <xdr:nvCxnSpPr>
        <xdr:cNvPr id="611" name="直線コネクタ 610"/>
        <xdr:cNvCxnSpPr/>
      </xdr:nvCxnSpPr>
      <xdr:spPr>
        <a:xfrm flipV="1">
          <a:off x="21323300" y="139872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71882</xdr:rowOff>
    </xdr:from>
    <xdr:to>
      <xdr:col>107</xdr:col>
      <xdr:colOff>101600</xdr:colOff>
      <xdr:row>82</xdr:row>
      <xdr:rowOff>2032</xdr:rowOff>
    </xdr:to>
    <xdr:sp macro="" textlink="">
      <xdr:nvSpPr>
        <xdr:cNvPr id="612" name="楕円 611"/>
        <xdr:cNvSpPr/>
      </xdr:nvSpPr>
      <xdr:spPr>
        <a:xfrm>
          <a:off x="20383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108965</xdr:rowOff>
    </xdr:from>
    <xdr:to>
      <xdr:col>111</xdr:col>
      <xdr:colOff>177800</xdr:colOff>
      <xdr:row>81</xdr:row>
      <xdr:rowOff>122682</xdr:rowOff>
    </xdr:to>
    <xdr:cxnSp macro="">
      <xdr:nvCxnSpPr>
        <xdr:cNvPr id="613" name="直線コネクタ 612"/>
        <xdr:cNvCxnSpPr/>
      </xdr:nvCxnSpPr>
      <xdr:spPr>
        <a:xfrm flipV="1">
          <a:off x="20434300" y="139964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14"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615" name="n_2ave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4842</xdr:rowOff>
    </xdr:from>
    <xdr:ext cx="469744" cy="259045"/>
    <xdr:sp macro="" textlink="">
      <xdr:nvSpPr>
        <xdr:cNvPr id="616" name="n_1mainValue【消防施設】&#10;一人当たり面積"/>
        <xdr:cNvSpPr txBox="1"/>
      </xdr:nvSpPr>
      <xdr:spPr>
        <a:xfrm>
          <a:off x="21075727" y="1372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18559</xdr:rowOff>
    </xdr:from>
    <xdr:ext cx="469744" cy="259045"/>
    <xdr:sp macro="" textlink="">
      <xdr:nvSpPr>
        <xdr:cNvPr id="617" name="n_2mainValue【消防施設】&#10;一人当たり面積"/>
        <xdr:cNvSpPr txBox="1"/>
      </xdr:nvSpPr>
      <xdr:spPr>
        <a:xfrm>
          <a:off x="201994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9" name="テキスト ボックス 6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9" name="テキスト ボックス 6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43" name="直線コネクタ 642"/>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44"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45" name="直線コネクタ 64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6"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7" name="直線コネクタ 64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48"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9" name="フローチャート: 判断 648"/>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50" name="フローチャート: 判断 64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51" name="フローチャート: 判断 650"/>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657" name="楕円 656"/>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658" name="【庁舎】&#10;有形固定資産減価償却率該当値テキスト"/>
        <xdr:cNvSpPr txBox="1"/>
      </xdr:nvSpPr>
      <xdr:spPr>
        <a:xfrm>
          <a:off x="16357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160927</xdr:rowOff>
    </xdr:from>
    <xdr:to>
      <xdr:col>81</xdr:col>
      <xdr:colOff>101600</xdr:colOff>
      <xdr:row>102</xdr:row>
      <xdr:rowOff>91077</xdr:rowOff>
    </xdr:to>
    <xdr:sp macro="" textlink="">
      <xdr:nvSpPr>
        <xdr:cNvPr id="659" name="楕円 658"/>
        <xdr:cNvSpPr/>
      </xdr:nvSpPr>
      <xdr:spPr>
        <a:xfrm>
          <a:off x="15430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xdr:rowOff>
    </xdr:from>
    <xdr:to>
      <xdr:col>85</xdr:col>
      <xdr:colOff>127000</xdr:colOff>
      <xdr:row>102</xdr:row>
      <xdr:rowOff>40277</xdr:rowOff>
    </xdr:to>
    <xdr:cxnSp macro="">
      <xdr:nvCxnSpPr>
        <xdr:cNvPr id="660" name="直線コネクタ 659"/>
        <xdr:cNvCxnSpPr/>
      </xdr:nvCxnSpPr>
      <xdr:spPr>
        <a:xfrm flipV="1">
          <a:off x="15481300" y="174955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661" name="楕円 660"/>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40277</xdr:rowOff>
    </xdr:from>
    <xdr:to>
      <xdr:col>81</xdr:col>
      <xdr:colOff>50800</xdr:colOff>
      <xdr:row>102</xdr:row>
      <xdr:rowOff>41911</xdr:rowOff>
    </xdr:to>
    <xdr:cxnSp macro="">
      <xdr:nvCxnSpPr>
        <xdr:cNvPr id="662" name="直線コネクタ 661"/>
        <xdr:cNvCxnSpPr/>
      </xdr:nvCxnSpPr>
      <xdr:spPr>
        <a:xfrm flipV="1">
          <a:off x="14592300" y="175281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663"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664"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107604</xdr:rowOff>
    </xdr:from>
    <xdr:ext cx="405111" cy="259045"/>
    <xdr:sp macro="" textlink="">
      <xdr:nvSpPr>
        <xdr:cNvPr id="665" name="n_1mainValue【庁舎】&#10;有形固定資産減価償却率"/>
        <xdr:cNvSpPr txBox="1"/>
      </xdr:nvSpPr>
      <xdr:spPr>
        <a:xfrm>
          <a:off x="152660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109238</xdr:rowOff>
    </xdr:from>
    <xdr:ext cx="405111" cy="259045"/>
    <xdr:sp macro="" textlink="">
      <xdr:nvSpPr>
        <xdr:cNvPr id="666" name="n_2mainValue【庁舎】&#10;有形固定資産減価償却率"/>
        <xdr:cNvSpPr txBox="1"/>
      </xdr:nvSpPr>
      <xdr:spPr>
        <a:xfrm>
          <a:off x="14389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7" name="直線コネクタ 6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8" name="テキスト ボックス 6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9" name="直線コネクタ 6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0" name="テキスト ボックス 6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1" name="直線コネクタ 6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2" name="テキスト ボックス 6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3" name="直線コネクタ 6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4" name="テキスト ボックス 6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88" name="直線コネクタ 687"/>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89"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90" name="直線コネクタ 689"/>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91"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92" name="直線コネクタ 691"/>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93"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94" name="フローチャート: 判断 693"/>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95" name="フローチャート: 判断 694"/>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96" name="フローチャート: 判断 695"/>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702" name="楕円 701"/>
        <xdr:cNvSpPr/>
      </xdr:nvSpPr>
      <xdr:spPr>
        <a:xfrm>
          <a:off x="22110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151147</xdr:rowOff>
    </xdr:from>
    <xdr:ext cx="469744" cy="259045"/>
    <xdr:sp macro="" textlink="">
      <xdr:nvSpPr>
        <xdr:cNvPr id="703" name="【庁舎】&#10;一人当たり面積該当値テキスト"/>
        <xdr:cNvSpPr txBox="1"/>
      </xdr:nvSpPr>
      <xdr:spPr>
        <a:xfrm>
          <a:off x="22199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135128</xdr:rowOff>
    </xdr:from>
    <xdr:to>
      <xdr:col>112</xdr:col>
      <xdr:colOff>38100</xdr:colOff>
      <xdr:row>104</xdr:row>
      <xdr:rowOff>65278</xdr:rowOff>
    </xdr:to>
    <xdr:sp macro="" textlink="">
      <xdr:nvSpPr>
        <xdr:cNvPr id="704" name="楕円 703"/>
        <xdr:cNvSpPr/>
      </xdr:nvSpPr>
      <xdr:spPr>
        <a:xfrm>
          <a:off x="212725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104</xdr:row>
      <xdr:rowOff>14478</xdr:rowOff>
    </xdr:to>
    <xdr:cxnSp macro="">
      <xdr:nvCxnSpPr>
        <xdr:cNvPr id="705" name="直線コネクタ 704"/>
        <xdr:cNvCxnSpPr/>
      </xdr:nvCxnSpPr>
      <xdr:spPr>
        <a:xfrm flipV="1">
          <a:off x="21323300" y="1783842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148844</xdr:rowOff>
    </xdr:from>
    <xdr:to>
      <xdr:col>107</xdr:col>
      <xdr:colOff>101600</xdr:colOff>
      <xdr:row>104</xdr:row>
      <xdr:rowOff>78994</xdr:rowOff>
    </xdr:to>
    <xdr:sp macro="" textlink="">
      <xdr:nvSpPr>
        <xdr:cNvPr id="706" name="楕円 705"/>
        <xdr:cNvSpPr/>
      </xdr:nvSpPr>
      <xdr:spPr>
        <a:xfrm>
          <a:off x="20383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xdr:rowOff>
    </xdr:from>
    <xdr:to>
      <xdr:col>111</xdr:col>
      <xdr:colOff>177800</xdr:colOff>
      <xdr:row>104</xdr:row>
      <xdr:rowOff>28194</xdr:rowOff>
    </xdr:to>
    <xdr:cxnSp macro="">
      <xdr:nvCxnSpPr>
        <xdr:cNvPr id="707" name="直線コネクタ 706"/>
        <xdr:cNvCxnSpPr/>
      </xdr:nvCxnSpPr>
      <xdr:spPr>
        <a:xfrm flipV="1">
          <a:off x="20434300" y="178452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134129</xdr:rowOff>
    </xdr:from>
    <xdr:ext cx="469744" cy="259045"/>
    <xdr:sp macro="" textlink="">
      <xdr:nvSpPr>
        <xdr:cNvPr id="708"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8399</xdr:rowOff>
    </xdr:from>
    <xdr:ext cx="469744" cy="259045"/>
    <xdr:sp macro="" textlink="">
      <xdr:nvSpPr>
        <xdr:cNvPr id="709" name="n_2aveValue【庁舎】&#10;一人当たり面積"/>
        <xdr:cNvSpPr txBox="1"/>
      </xdr:nvSpPr>
      <xdr:spPr>
        <a:xfrm>
          <a:off x="20199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81805</xdr:rowOff>
    </xdr:from>
    <xdr:ext cx="469744" cy="259045"/>
    <xdr:sp macro="" textlink="">
      <xdr:nvSpPr>
        <xdr:cNvPr id="710" name="n_1mainValue【庁舎】&#10;一人当たり面積"/>
        <xdr:cNvSpPr txBox="1"/>
      </xdr:nvSpPr>
      <xdr:spPr>
        <a:xfrm>
          <a:off x="21075727" y="1756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95521</xdr:rowOff>
    </xdr:from>
    <xdr:ext cx="469744" cy="259045"/>
    <xdr:sp macro="" textlink="">
      <xdr:nvSpPr>
        <xdr:cNvPr id="711" name="n_2mainValue【庁舎】&#10;一人当たり面積"/>
        <xdr:cNvSpPr txBox="1"/>
      </xdr:nvSpPr>
      <xdr:spPr>
        <a:xfrm>
          <a:off x="20199427" y="1758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施設類型別に有形固定資産減価償却率及び一人当たり面積をみると，近年統廃合や校舎の改築などを実施した学校施設を除き，類似団体内平均を上回っている施設が多い。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月に策定した大竹市公共施設等総合管理計画に基づき，今後は施設類型ごとの個別施設計画を策定し，規模の最適化，長寿命化，コスト縮減などに取り組んでいく。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企業からの市税が多く，類似団体平均を上回っているが，近年低下傾向にあるため，徴収体制の強化による歳入確保などに引き続き努めていく。</a:t>
          </a:r>
          <a:endParaRPr lang="ja-JP" altLang="ja-JP" sz="1400">
            <a:effectLst/>
          </a:endParaRPr>
        </a:p>
        <a:p>
          <a:r>
            <a:rPr lang="ja-JP" altLang="ja-JP" sz="1100" b="0" i="0">
              <a:solidFill>
                <a:schemeClr val="dk1"/>
              </a:solidFill>
              <a:effectLst/>
              <a:latin typeface="+mn-lt"/>
              <a:ea typeface="+mn-ea"/>
              <a:cs typeface="+mn-cs"/>
            </a:rPr>
            <a:t>　指数は今後も高水準で推移すると見込まれるが，特別交付税などの臨時一般財源が低額であることもあり，実態として財政力が強いと言える状況にはない。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27517</xdr:rowOff>
    </xdr:to>
    <xdr:cxnSp macro="">
      <xdr:nvCxnSpPr>
        <xdr:cNvPr id="69" name="直線コネクタ 68"/>
        <xdr:cNvCxnSpPr/>
      </xdr:nvCxnSpPr>
      <xdr:spPr>
        <a:xfrm>
          <a:off x="4114800" y="6542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27517</xdr:rowOff>
    </xdr:to>
    <xdr:cxnSp macro="">
      <xdr:nvCxnSpPr>
        <xdr:cNvPr id="72" name="直線コネクタ 71"/>
        <xdr:cNvCxnSpPr/>
      </xdr:nvCxnSpPr>
      <xdr:spPr>
        <a:xfrm>
          <a:off x="3225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7408</xdr:rowOff>
    </xdr:to>
    <xdr:cxnSp macro="">
      <xdr:nvCxnSpPr>
        <xdr:cNvPr id="75" name="直線コネクタ 74"/>
        <xdr:cNvCxnSpPr/>
      </xdr:nvCxnSpPr>
      <xdr:spPr>
        <a:xfrm>
          <a:off x="2336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118533</xdr:rowOff>
    </xdr:from>
    <xdr:to>
      <xdr:col>11</xdr:col>
      <xdr:colOff>31750</xdr:colOff>
      <xdr:row>37</xdr:row>
      <xdr:rowOff>158750</xdr:rowOff>
    </xdr:to>
    <xdr:cxnSp macro="">
      <xdr:nvCxnSpPr>
        <xdr:cNvPr id="78" name="直線コネクタ 77"/>
        <xdr:cNvCxnSpPr/>
      </xdr:nvCxnSpPr>
      <xdr:spPr>
        <a:xfrm>
          <a:off x="1447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62035</xdr:rowOff>
    </xdr:from>
    <xdr:ext cx="762000" cy="259045"/>
    <xdr:sp macro="" textlink="">
      <xdr:nvSpPr>
        <xdr:cNvPr id="80" name="テキスト ボックス 79"/>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4" name="楕円 93"/>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5" name="テキスト ボックス 94"/>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67733</xdr:rowOff>
    </xdr:from>
    <xdr:to>
      <xdr:col>7</xdr:col>
      <xdr:colOff>31750</xdr:colOff>
      <xdr:row>37</xdr:row>
      <xdr:rowOff>169334</xdr:rowOff>
    </xdr:to>
    <xdr:sp macro="" textlink="">
      <xdr:nvSpPr>
        <xdr:cNvPr id="96" name="楕円 95"/>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8060</xdr:rowOff>
    </xdr:from>
    <xdr:ext cx="762000" cy="259045"/>
    <xdr:sp macro="" textlink="">
      <xdr:nvSpPr>
        <xdr:cNvPr id="97" name="テキスト ボックス 96"/>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類似団体平均と比較すると高い水準が続いている。</a:t>
          </a:r>
          <a:endParaRPr lang="ja-JP" altLang="ja-JP" sz="1400">
            <a:effectLst/>
          </a:endParaRPr>
        </a:p>
        <a:p>
          <a:pPr rtl="0"/>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繰出金の増などにより分子である経常経費充当一般財源が増加したことに加え，普通交付税及び臨時財政対策債の減により分母である経常一般財源が減少したため，前年度に比べ０．３ポイント悪化した。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今後も公債費等の経常経費は増加傾向となる見込みであり，また市税収入も伸び悩む傾向にあるため，行財政改革を一層推進することにより，経常経費の圧縮に努める。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104648</xdr:rowOff>
    </xdr:to>
    <xdr:cxnSp macro="">
      <xdr:nvCxnSpPr>
        <xdr:cNvPr id="130" name="直線コネクタ 129"/>
        <xdr:cNvCxnSpPr/>
      </xdr:nvCxnSpPr>
      <xdr:spPr>
        <a:xfrm>
          <a:off x="4114800" y="1089152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63</xdr:row>
      <xdr:rowOff>90170</xdr:rowOff>
    </xdr:to>
    <xdr:cxnSp macro="">
      <xdr:nvCxnSpPr>
        <xdr:cNvPr id="133" name="直線コネクタ 132"/>
        <xdr:cNvCxnSpPr/>
      </xdr:nvCxnSpPr>
      <xdr:spPr>
        <a:xfrm>
          <a:off x="3225800" y="107756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75692</xdr:rowOff>
    </xdr:to>
    <xdr:cxnSp macro="">
      <xdr:nvCxnSpPr>
        <xdr:cNvPr id="136" name="直線コネクタ 135"/>
        <xdr:cNvCxnSpPr/>
      </xdr:nvCxnSpPr>
      <xdr:spPr>
        <a:xfrm flipV="1">
          <a:off x="2336800" y="1077569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63</xdr:row>
      <xdr:rowOff>138430</xdr:rowOff>
    </xdr:to>
    <xdr:cxnSp macro="">
      <xdr:nvCxnSpPr>
        <xdr:cNvPr id="139" name="直線コネクタ 138"/>
        <xdr:cNvCxnSpPr/>
      </xdr:nvCxnSpPr>
      <xdr:spPr>
        <a:xfrm flipV="1">
          <a:off x="1447800" y="1087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1" name="テキスト ボックス 140"/>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43" name="テキスト ボックス 142"/>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0"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1" name="楕円 150"/>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2" name="テキスト ボックス 15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3" name="楕円 152"/>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54" name="テキスト ボックス 153"/>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24892</xdr:rowOff>
    </xdr:from>
    <xdr:to>
      <xdr:col>11</xdr:col>
      <xdr:colOff>82550</xdr:colOff>
      <xdr:row>63</xdr:row>
      <xdr:rowOff>126492</xdr:rowOff>
    </xdr:to>
    <xdr:sp macro="" textlink="">
      <xdr:nvSpPr>
        <xdr:cNvPr id="155" name="楕円 154"/>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111269</xdr:rowOff>
    </xdr:from>
    <xdr:ext cx="762000" cy="259045"/>
    <xdr:sp macro="" textlink="">
      <xdr:nvSpPr>
        <xdr:cNvPr id="156" name="テキスト ボックス 155"/>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職員の給与削減や事業の見直しなどにより，経常経費の圧縮に努めている。消防業務や保育所運営を直営で行っていることが，類似団体の平均を上回っている原因と考えられる。</a:t>
          </a:r>
          <a:endParaRPr lang="ja-JP" altLang="ja-JP" sz="1400">
            <a:effectLst/>
          </a:endParaRPr>
        </a:p>
        <a:p>
          <a:pPr rtl="0"/>
          <a:r>
            <a:rPr lang="ja-JP" altLang="ja-JP" sz="1100" b="0" i="0">
              <a:solidFill>
                <a:schemeClr val="dk1"/>
              </a:solidFill>
              <a:effectLst/>
              <a:latin typeface="+mn-lt"/>
              <a:ea typeface="+mn-ea"/>
              <a:cs typeface="+mn-cs"/>
            </a:rPr>
            <a:t>　今後，委託料等の物件費は増加していく傾向にあるが，事務事業の見直しを進めるとともに，経費の圧縮に努める。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88091</xdr:rowOff>
    </xdr:from>
    <xdr:to>
      <xdr:col>23</xdr:col>
      <xdr:colOff>133350</xdr:colOff>
      <xdr:row>81</xdr:row>
      <xdr:rowOff>107845</xdr:rowOff>
    </xdr:to>
    <xdr:cxnSp macro="">
      <xdr:nvCxnSpPr>
        <xdr:cNvPr id="193" name="直線コネクタ 192"/>
        <xdr:cNvCxnSpPr/>
      </xdr:nvCxnSpPr>
      <xdr:spPr>
        <a:xfrm>
          <a:off x="4114800" y="13975541"/>
          <a:ext cx="8382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88091</xdr:rowOff>
    </xdr:from>
    <xdr:to>
      <xdr:col>19</xdr:col>
      <xdr:colOff>133350</xdr:colOff>
      <xdr:row>81</xdr:row>
      <xdr:rowOff>92692</xdr:rowOff>
    </xdr:to>
    <xdr:cxnSp macro="">
      <xdr:nvCxnSpPr>
        <xdr:cNvPr id="196" name="直線コネクタ 195"/>
        <xdr:cNvCxnSpPr/>
      </xdr:nvCxnSpPr>
      <xdr:spPr>
        <a:xfrm flipV="1">
          <a:off x="3225800" y="13975541"/>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92692</xdr:rowOff>
    </xdr:from>
    <xdr:to>
      <xdr:col>15</xdr:col>
      <xdr:colOff>82550</xdr:colOff>
      <xdr:row>81</xdr:row>
      <xdr:rowOff>110508</xdr:rowOff>
    </xdr:to>
    <xdr:cxnSp macro="">
      <xdr:nvCxnSpPr>
        <xdr:cNvPr id="199" name="直線コネクタ 198"/>
        <xdr:cNvCxnSpPr/>
      </xdr:nvCxnSpPr>
      <xdr:spPr>
        <a:xfrm flipV="1">
          <a:off x="2336800" y="13980142"/>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78504</xdr:rowOff>
    </xdr:from>
    <xdr:to>
      <xdr:col>11</xdr:col>
      <xdr:colOff>31750</xdr:colOff>
      <xdr:row>81</xdr:row>
      <xdr:rowOff>110508</xdr:rowOff>
    </xdr:to>
    <xdr:cxnSp macro="">
      <xdr:nvCxnSpPr>
        <xdr:cNvPr id="202" name="直線コネクタ 201"/>
        <xdr:cNvCxnSpPr/>
      </xdr:nvCxnSpPr>
      <xdr:spPr>
        <a:xfrm>
          <a:off x="1447800" y="139659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71240</xdr:rowOff>
    </xdr:from>
    <xdr:ext cx="762000" cy="259045"/>
    <xdr:sp macro="" textlink="">
      <xdr:nvSpPr>
        <xdr:cNvPr id="204" name="テキスト ボックス 203"/>
        <xdr:cNvSpPr txBox="1"/>
      </xdr:nvSpPr>
      <xdr:spPr>
        <a:xfrm>
          <a:off x="1955800" y="136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52452</xdr:rowOff>
    </xdr:from>
    <xdr:ext cx="762000" cy="259045"/>
    <xdr:sp macro="" textlink="">
      <xdr:nvSpPr>
        <xdr:cNvPr id="206" name="テキスト ボックス 205"/>
        <xdr:cNvSpPr txBox="1"/>
      </xdr:nvSpPr>
      <xdr:spPr>
        <a:xfrm>
          <a:off x="1066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57045</xdr:rowOff>
    </xdr:from>
    <xdr:to>
      <xdr:col>23</xdr:col>
      <xdr:colOff>184150</xdr:colOff>
      <xdr:row>81</xdr:row>
      <xdr:rowOff>158645</xdr:rowOff>
    </xdr:to>
    <xdr:sp macro="" textlink="">
      <xdr:nvSpPr>
        <xdr:cNvPr id="212" name="楕円 211"/>
        <xdr:cNvSpPr/>
      </xdr:nvSpPr>
      <xdr:spPr>
        <a:xfrm>
          <a:off x="4902200" y="139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29122</xdr:rowOff>
    </xdr:from>
    <xdr:ext cx="762000" cy="259045"/>
    <xdr:sp macro="" textlink="">
      <xdr:nvSpPr>
        <xdr:cNvPr id="213" name="人件費・物件費等の状況該当値テキスト"/>
        <xdr:cNvSpPr txBox="1"/>
      </xdr:nvSpPr>
      <xdr:spPr>
        <a:xfrm>
          <a:off x="5041900" y="1391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37291</xdr:rowOff>
    </xdr:from>
    <xdr:to>
      <xdr:col>19</xdr:col>
      <xdr:colOff>184150</xdr:colOff>
      <xdr:row>81</xdr:row>
      <xdr:rowOff>138891</xdr:rowOff>
    </xdr:to>
    <xdr:sp macro="" textlink="">
      <xdr:nvSpPr>
        <xdr:cNvPr id="214" name="楕円 213"/>
        <xdr:cNvSpPr/>
      </xdr:nvSpPr>
      <xdr:spPr>
        <a:xfrm>
          <a:off x="4064000" y="1392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123668</xdr:rowOff>
    </xdr:from>
    <xdr:ext cx="736600" cy="259045"/>
    <xdr:sp macro="" textlink="">
      <xdr:nvSpPr>
        <xdr:cNvPr id="215" name="テキスト ボックス 214"/>
        <xdr:cNvSpPr txBox="1"/>
      </xdr:nvSpPr>
      <xdr:spPr>
        <a:xfrm>
          <a:off x="3733800" y="1401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41892</xdr:rowOff>
    </xdr:from>
    <xdr:to>
      <xdr:col>15</xdr:col>
      <xdr:colOff>133350</xdr:colOff>
      <xdr:row>81</xdr:row>
      <xdr:rowOff>143492</xdr:rowOff>
    </xdr:to>
    <xdr:sp macro="" textlink="">
      <xdr:nvSpPr>
        <xdr:cNvPr id="216" name="楕円 215"/>
        <xdr:cNvSpPr/>
      </xdr:nvSpPr>
      <xdr:spPr>
        <a:xfrm>
          <a:off x="3175000" y="139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128269</xdr:rowOff>
    </xdr:from>
    <xdr:ext cx="762000" cy="259045"/>
    <xdr:sp macro="" textlink="">
      <xdr:nvSpPr>
        <xdr:cNvPr id="217" name="テキスト ボックス 216"/>
        <xdr:cNvSpPr txBox="1"/>
      </xdr:nvSpPr>
      <xdr:spPr>
        <a:xfrm>
          <a:off x="2844800" y="140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59708</xdr:rowOff>
    </xdr:from>
    <xdr:to>
      <xdr:col>11</xdr:col>
      <xdr:colOff>82550</xdr:colOff>
      <xdr:row>81</xdr:row>
      <xdr:rowOff>161308</xdr:rowOff>
    </xdr:to>
    <xdr:sp macro="" textlink="">
      <xdr:nvSpPr>
        <xdr:cNvPr id="218" name="楕円 217"/>
        <xdr:cNvSpPr/>
      </xdr:nvSpPr>
      <xdr:spPr>
        <a:xfrm>
          <a:off x="2286000" y="139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146085</xdr:rowOff>
    </xdr:from>
    <xdr:ext cx="762000" cy="259045"/>
    <xdr:sp macro="" textlink="">
      <xdr:nvSpPr>
        <xdr:cNvPr id="219" name="テキスト ボックス 218"/>
        <xdr:cNvSpPr txBox="1"/>
      </xdr:nvSpPr>
      <xdr:spPr>
        <a:xfrm>
          <a:off x="1955800" y="1403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27704</xdr:rowOff>
    </xdr:from>
    <xdr:to>
      <xdr:col>7</xdr:col>
      <xdr:colOff>31750</xdr:colOff>
      <xdr:row>81</xdr:row>
      <xdr:rowOff>129304</xdr:rowOff>
    </xdr:to>
    <xdr:sp macro="" textlink="">
      <xdr:nvSpPr>
        <xdr:cNvPr id="220" name="楕円 219"/>
        <xdr:cNvSpPr/>
      </xdr:nvSpPr>
      <xdr:spPr>
        <a:xfrm>
          <a:off x="1397000" y="139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114081</xdr:rowOff>
    </xdr:from>
    <xdr:ext cx="762000" cy="259045"/>
    <xdr:sp macro="" textlink="">
      <xdr:nvSpPr>
        <xdr:cNvPr id="221" name="テキスト ボックス 220"/>
        <xdr:cNvSpPr txBox="1"/>
      </xdr:nvSpPr>
      <xdr:spPr>
        <a:xfrm>
          <a:off x="1066800" y="140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階層別ラスパイレス指数の較差にばらつきがあるため，給与体系の見直しなどや，年功的な給与構造から職務・職責に応じた給与構造への転換を図るなど，給与の適正化を図っていく。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55" name="直線コネクタ 254"/>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87</xdr:row>
      <xdr:rowOff>158045</xdr:rowOff>
    </xdr:to>
    <xdr:cxnSp macro="">
      <xdr:nvCxnSpPr>
        <xdr:cNvPr id="258" name="直線コネクタ 257"/>
        <xdr:cNvCxnSpPr/>
      </xdr:nvCxnSpPr>
      <xdr:spPr>
        <a:xfrm>
          <a:off x="15290800" y="1506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144639</xdr:rowOff>
    </xdr:to>
    <xdr:cxnSp macro="">
      <xdr:nvCxnSpPr>
        <xdr:cNvPr id="261" name="直線コネクタ 260"/>
        <xdr:cNvCxnSpPr/>
      </xdr:nvCxnSpPr>
      <xdr:spPr>
        <a:xfrm>
          <a:off x="14401800" y="149535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37395</xdr:rowOff>
    </xdr:to>
    <xdr:cxnSp macro="">
      <xdr:nvCxnSpPr>
        <xdr:cNvPr id="264" name="直線コネクタ 263"/>
        <xdr:cNvCxnSpPr/>
      </xdr:nvCxnSpPr>
      <xdr:spPr>
        <a:xfrm>
          <a:off x="13512800" y="1489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6" name="テキスト ボックス 265"/>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8" name="テキスト ボックス 267"/>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4" name="楕円 273"/>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5" name="給与水準   （国との比較）該当値テキスト"/>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6" name="楕円 275"/>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7" name="テキスト ボックス 276"/>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8" name="楕円 277"/>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9" name="テキスト ボックス 278"/>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0" name="楕円 279"/>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1" name="テキスト ボックス 280"/>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2" name="楕円 281"/>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3" name="テキスト ボックス 282"/>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大竹市行財政システム実施計画に基づき，職員数の削減に取り組んだ結果，実施計画策定時（平成１５年４月１日）３８４人と比べ，平成</a:t>
          </a:r>
          <a:r>
            <a:rPr lang="ja-JP" altLang="en-US" sz="1100" b="0" i="0">
              <a:solidFill>
                <a:schemeClr val="dk1"/>
              </a:solidFill>
              <a:effectLst/>
              <a:latin typeface="+mn-lt"/>
              <a:ea typeface="+mn-ea"/>
              <a:cs typeface="+mn-cs"/>
            </a:rPr>
            <a:t>３０</a:t>
          </a:r>
          <a:r>
            <a:rPr lang="ja-JP" altLang="ja-JP" sz="1100" b="0" i="0">
              <a:solidFill>
                <a:schemeClr val="dk1"/>
              </a:solidFill>
              <a:effectLst/>
              <a:latin typeface="+mn-lt"/>
              <a:ea typeface="+mn-ea"/>
              <a:cs typeface="+mn-cs"/>
            </a:rPr>
            <a:t>年４月１日現在で２９</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人と</a:t>
          </a:r>
          <a:r>
            <a:rPr lang="ja-JP" altLang="en-US" sz="1100" b="0" i="0">
              <a:solidFill>
                <a:schemeClr val="dk1"/>
              </a:solidFill>
              <a:effectLst/>
              <a:latin typeface="+mn-lt"/>
              <a:ea typeface="+mn-ea"/>
              <a:cs typeface="+mn-cs"/>
            </a:rPr>
            <a:t>８８</a:t>
          </a:r>
          <a:r>
            <a:rPr lang="ja-JP" altLang="ja-JP" sz="1100" b="0" i="0">
              <a:solidFill>
                <a:schemeClr val="dk1"/>
              </a:solidFill>
              <a:effectLst/>
              <a:latin typeface="+mn-lt"/>
              <a:ea typeface="+mn-ea"/>
              <a:cs typeface="+mn-cs"/>
            </a:rPr>
            <a:t>人削減しているが，１，０００人あたりの職員数は全国平均，県平均を上回っている。類似団体平均を上回るのは，消防本部の設置，保育所運営等を直営で実施していることが考えられる。</a:t>
          </a:r>
          <a:endParaRPr lang="ja-JP" altLang="ja-JP" sz="1400">
            <a:effectLst/>
          </a:endParaRPr>
        </a:p>
        <a:p>
          <a:pPr rtl="0"/>
          <a:r>
            <a:rPr lang="ja-JP" altLang="ja-JP" sz="1100" b="0" i="0">
              <a:solidFill>
                <a:schemeClr val="dk1"/>
              </a:solidFill>
              <a:effectLst/>
              <a:latin typeface="+mn-lt"/>
              <a:ea typeface="+mn-ea"/>
              <a:cs typeface="+mn-cs"/>
            </a:rPr>
            <a:t>　今後もより簡素で効率的な行政の確立を図っていく。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72934</xdr:rowOff>
    </xdr:from>
    <xdr:to>
      <xdr:col>81</xdr:col>
      <xdr:colOff>44450</xdr:colOff>
      <xdr:row>63</xdr:row>
      <xdr:rowOff>90170</xdr:rowOff>
    </xdr:to>
    <xdr:cxnSp macro="">
      <xdr:nvCxnSpPr>
        <xdr:cNvPr id="320" name="直線コネクタ 319"/>
        <xdr:cNvCxnSpPr/>
      </xdr:nvCxnSpPr>
      <xdr:spPr>
        <a:xfrm>
          <a:off x="16179800" y="1087428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67763</xdr:rowOff>
    </xdr:from>
    <xdr:to>
      <xdr:col>77</xdr:col>
      <xdr:colOff>44450</xdr:colOff>
      <xdr:row>63</xdr:row>
      <xdr:rowOff>72934</xdr:rowOff>
    </xdr:to>
    <xdr:cxnSp macro="">
      <xdr:nvCxnSpPr>
        <xdr:cNvPr id="323" name="直線コネクタ 322"/>
        <xdr:cNvCxnSpPr/>
      </xdr:nvCxnSpPr>
      <xdr:spPr>
        <a:xfrm>
          <a:off x="15290800" y="1086911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45357</xdr:rowOff>
    </xdr:from>
    <xdr:to>
      <xdr:col>72</xdr:col>
      <xdr:colOff>203200</xdr:colOff>
      <xdr:row>63</xdr:row>
      <xdr:rowOff>67763</xdr:rowOff>
    </xdr:to>
    <xdr:cxnSp macro="">
      <xdr:nvCxnSpPr>
        <xdr:cNvPr id="326" name="直線コネクタ 325"/>
        <xdr:cNvCxnSpPr/>
      </xdr:nvCxnSpPr>
      <xdr:spPr>
        <a:xfrm>
          <a:off x="14401800" y="1084670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45357</xdr:rowOff>
    </xdr:from>
    <xdr:to>
      <xdr:col>68</xdr:col>
      <xdr:colOff>152400</xdr:colOff>
      <xdr:row>63</xdr:row>
      <xdr:rowOff>72934</xdr:rowOff>
    </xdr:to>
    <xdr:cxnSp macro="">
      <xdr:nvCxnSpPr>
        <xdr:cNvPr id="329" name="直線コネクタ 328"/>
        <xdr:cNvCxnSpPr/>
      </xdr:nvCxnSpPr>
      <xdr:spPr>
        <a:xfrm flipV="1">
          <a:off x="13512800" y="1084670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17525</xdr:rowOff>
    </xdr:from>
    <xdr:ext cx="762000" cy="259045"/>
    <xdr:sp macro="" textlink="">
      <xdr:nvSpPr>
        <xdr:cNvPr id="331" name="テキスト ボックス 330"/>
        <xdr:cNvSpPr txBox="1"/>
      </xdr:nvSpPr>
      <xdr:spPr>
        <a:xfrm>
          <a:off x="14020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14078</xdr:rowOff>
    </xdr:from>
    <xdr:ext cx="762000" cy="259045"/>
    <xdr:sp macro="" textlink="">
      <xdr:nvSpPr>
        <xdr:cNvPr id="333" name="テキスト ボックス 332"/>
        <xdr:cNvSpPr txBox="1"/>
      </xdr:nvSpPr>
      <xdr:spPr>
        <a:xfrm>
          <a:off x="13131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39" name="楕円 338"/>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11447</xdr:rowOff>
    </xdr:from>
    <xdr:ext cx="762000" cy="259045"/>
    <xdr:sp macro="" textlink="">
      <xdr:nvSpPr>
        <xdr:cNvPr id="340"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22134</xdr:rowOff>
    </xdr:from>
    <xdr:to>
      <xdr:col>77</xdr:col>
      <xdr:colOff>95250</xdr:colOff>
      <xdr:row>63</xdr:row>
      <xdr:rowOff>123734</xdr:rowOff>
    </xdr:to>
    <xdr:sp macro="" textlink="">
      <xdr:nvSpPr>
        <xdr:cNvPr id="341" name="楕円 340"/>
        <xdr:cNvSpPr/>
      </xdr:nvSpPr>
      <xdr:spPr>
        <a:xfrm>
          <a:off x="16129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108511</xdr:rowOff>
    </xdr:from>
    <xdr:ext cx="736600" cy="259045"/>
    <xdr:sp macro="" textlink="">
      <xdr:nvSpPr>
        <xdr:cNvPr id="342" name="テキスト ボックス 341"/>
        <xdr:cNvSpPr txBox="1"/>
      </xdr:nvSpPr>
      <xdr:spPr>
        <a:xfrm>
          <a:off x="15798800" y="109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16963</xdr:rowOff>
    </xdr:from>
    <xdr:to>
      <xdr:col>73</xdr:col>
      <xdr:colOff>44450</xdr:colOff>
      <xdr:row>63</xdr:row>
      <xdr:rowOff>118563</xdr:rowOff>
    </xdr:to>
    <xdr:sp macro="" textlink="">
      <xdr:nvSpPr>
        <xdr:cNvPr id="343" name="楕円 342"/>
        <xdr:cNvSpPr/>
      </xdr:nvSpPr>
      <xdr:spPr>
        <a:xfrm>
          <a:off x="15240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103340</xdr:rowOff>
    </xdr:from>
    <xdr:ext cx="762000" cy="259045"/>
    <xdr:sp macro="" textlink="">
      <xdr:nvSpPr>
        <xdr:cNvPr id="344" name="テキスト ボックス 343"/>
        <xdr:cNvSpPr txBox="1"/>
      </xdr:nvSpPr>
      <xdr:spPr>
        <a:xfrm>
          <a:off x="14909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166007</xdr:rowOff>
    </xdr:from>
    <xdr:to>
      <xdr:col>68</xdr:col>
      <xdr:colOff>203200</xdr:colOff>
      <xdr:row>63</xdr:row>
      <xdr:rowOff>96157</xdr:rowOff>
    </xdr:to>
    <xdr:sp macro="" textlink="">
      <xdr:nvSpPr>
        <xdr:cNvPr id="345" name="楕円 344"/>
        <xdr:cNvSpPr/>
      </xdr:nvSpPr>
      <xdr:spPr>
        <a:xfrm>
          <a:off x="14351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80934</xdr:rowOff>
    </xdr:from>
    <xdr:ext cx="762000" cy="259045"/>
    <xdr:sp macro="" textlink="">
      <xdr:nvSpPr>
        <xdr:cNvPr id="346" name="テキスト ボックス 345"/>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22134</xdr:rowOff>
    </xdr:from>
    <xdr:to>
      <xdr:col>64</xdr:col>
      <xdr:colOff>152400</xdr:colOff>
      <xdr:row>63</xdr:row>
      <xdr:rowOff>123734</xdr:rowOff>
    </xdr:to>
    <xdr:sp macro="" textlink="">
      <xdr:nvSpPr>
        <xdr:cNvPr id="347" name="楕円 346"/>
        <xdr:cNvSpPr/>
      </xdr:nvSpPr>
      <xdr:spPr>
        <a:xfrm>
          <a:off x="13462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108511</xdr:rowOff>
    </xdr:from>
    <xdr:ext cx="762000" cy="259045"/>
    <xdr:sp macro="" textlink="">
      <xdr:nvSpPr>
        <xdr:cNvPr id="348" name="テキスト ボックス 347"/>
        <xdr:cNvSpPr txBox="1"/>
      </xdr:nvSpPr>
      <xdr:spPr>
        <a:xfrm>
          <a:off x="13131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全国平均，県平均と比べ高い水準にある。</a:t>
          </a:r>
          <a:endParaRPr lang="en-US" altLang="ja-JP" sz="1100" b="0" i="0">
            <a:solidFill>
              <a:schemeClr val="dk1"/>
            </a:solidFill>
            <a:effectLst/>
            <a:latin typeface="+mn-lt"/>
            <a:ea typeface="+mn-ea"/>
            <a:cs typeface="+mn-cs"/>
          </a:endParaRPr>
        </a:p>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平成２</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単年度比率は，土地造成特別会計繰出金の増による準元利償還金の増及び平成１３年度に発行したごみ固形燃料施設建設事業債など算入公債費の減などにより過去最も高い１７．６％となった。</a:t>
          </a:r>
          <a:endParaRPr lang="en-US" altLang="ja-JP" sz="1100" b="0" i="0">
            <a:solidFill>
              <a:schemeClr val="dk1"/>
            </a:solidFill>
            <a:effectLst/>
            <a:latin typeface="+mn-lt"/>
            <a:ea typeface="+mn-ea"/>
            <a:cs typeface="+mn-cs"/>
          </a:endParaRPr>
        </a:p>
        <a:p>
          <a:pPr rtl="0" eaLnBrk="1" fontAlgn="auto" latinLnBrk="0" hangingPunct="1"/>
          <a:r>
            <a:rPr lang="ja-JP" altLang="en-US" sz="1100" b="0" i="0">
              <a:solidFill>
                <a:schemeClr val="dk1"/>
              </a:solidFill>
              <a:effectLst/>
              <a:latin typeface="+mn-lt"/>
              <a:ea typeface="+mn-ea"/>
              <a:cs typeface="+mn-cs"/>
            </a:rPr>
            <a:t>　平成</a:t>
          </a:r>
          <a:r>
            <a:rPr lang="ja-JP" altLang="ja-JP" sz="1100" b="0" i="0">
              <a:solidFill>
                <a:schemeClr val="dk1"/>
              </a:solidFill>
              <a:effectLst/>
              <a:latin typeface="+mn-lt"/>
              <a:ea typeface="+mn-ea"/>
              <a:cs typeface="+mn-cs"/>
            </a:rPr>
            <a:t>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年度から２</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年度の３カ年平均値は，平成</a:t>
          </a:r>
          <a:r>
            <a:rPr lang="ja-JP" altLang="en-US" sz="1100" b="0" i="0">
              <a:solidFill>
                <a:schemeClr val="dk1"/>
              </a:solidFill>
              <a:effectLst/>
              <a:latin typeface="+mn-lt"/>
              <a:ea typeface="+mn-ea"/>
              <a:cs typeface="+mn-cs"/>
            </a:rPr>
            <a:t>２９</a:t>
          </a:r>
          <a:r>
            <a:rPr lang="ja-JP" altLang="ja-JP" sz="1100" b="0" i="0">
              <a:solidFill>
                <a:schemeClr val="dk1"/>
              </a:solidFill>
              <a:effectLst/>
              <a:latin typeface="+mn-lt"/>
              <a:ea typeface="+mn-ea"/>
              <a:cs typeface="+mn-cs"/>
            </a:rPr>
            <a:t>年度単年度比率が前年度に比べ</a:t>
          </a:r>
          <a:r>
            <a:rPr lang="ja-JP" altLang="en-US" sz="1100" b="0" i="0">
              <a:solidFill>
                <a:schemeClr val="dk1"/>
              </a:solidFill>
              <a:effectLst/>
              <a:latin typeface="+mn-lt"/>
              <a:ea typeface="+mn-ea"/>
              <a:cs typeface="+mn-cs"/>
            </a:rPr>
            <a:t>１．０</a:t>
          </a:r>
          <a:r>
            <a:rPr lang="ja-JP" altLang="ja-JP" sz="1100" b="0" i="0">
              <a:solidFill>
                <a:schemeClr val="dk1"/>
              </a:solidFill>
              <a:effectLst/>
              <a:latin typeface="+mn-lt"/>
              <a:ea typeface="+mn-ea"/>
              <a:cs typeface="+mn-cs"/>
            </a:rPr>
            <a:t>ポイント増加したため，２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年度算定に用いた２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年度から２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年度における３カ年平均値に比べ，０．</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ポイント増加した。</a:t>
          </a:r>
          <a:endParaRPr lang="ja-JP" altLang="ja-JP" sz="1400">
            <a:effectLst/>
          </a:endParaRPr>
        </a:p>
        <a:p>
          <a:r>
            <a:rPr lang="ja-JP" altLang="ja-JP" sz="1100" b="0" i="0">
              <a:solidFill>
                <a:schemeClr val="dk1"/>
              </a:solidFill>
              <a:effectLst/>
              <a:latin typeface="+mn-lt"/>
              <a:ea typeface="+mn-ea"/>
              <a:cs typeface="+mn-cs"/>
            </a:rPr>
            <a:t>　今後も極力地方債の発行を抑えるなど，比率に注視しながら財政運営を行っていく。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151554</xdr:rowOff>
    </xdr:to>
    <xdr:cxnSp macro="">
      <xdr:nvCxnSpPr>
        <xdr:cNvPr id="382" name="直線コネクタ 381"/>
        <xdr:cNvCxnSpPr/>
      </xdr:nvCxnSpPr>
      <xdr:spPr>
        <a:xfrm>
          <a:off x="16179800" y="745151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79163</xdr:rowOff>
    </xdr:to>
    <xdr:cxnSp macro="">
      <xdr:nvCxnSpPr>
        <xdr:cNvPr id="385" name="直線コネクタ 384"/>
        <xdr:cNvCxnSpPr/>
      </xdr:nvCxnSpPr>
      <xdr:spPr>
        <a:xfrm>
          <a:off x="15290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71120</xdr:rowOff>
    </xdr:to>
    <xdr:cxnSp macro="">
      <xdr:nvCxnSpPr>
        <xdr:cNvPr id="388" name="直線コネクタ 387"/>
        <xdr:cNvCxnSpPr/>
      </xdr:nvCxnSpPr>
      <xdr:spPr>
        <a:xfrm>
          <a:off x="14401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79163</xdr:rowOff>
    </xdr:to>
    <xdr:cxnSp macro="">
      <xdr:nvCxnSpPr>
        <xdr:cNvPr id="391" name="直線コネクタ 390"/>
        <xdr:cNvCxnSpPr/>
      </xdr:nvCxnSpPr>
      <xdr:spPr>
        <a:xfrm flipV="1">
          <a:off x="13512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3" name="テキスト ボックス 392"/>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5" name="テキスト ボックス 394"/>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1" name="楕円 400"/>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402" name="公債費負担の状況該当値テキスト"/>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28363</xdr:rowOff>
    </xdr:from>
    <xdr:to>
      <xdr:col>77</xdr:col>
      <xdr:colOff>95250</xdr:colOff>
      <xdr:row>43</xdr:row>
      <xdr:rowOff>129963</xdr:rowOff>
    </xdr:to>
    <xdr:sp macro="" textlink="">
      <xdr:nvSpPr>
        <xdr:cNvPr id="403" name="楕円 402"/>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114740</xdr:rowOff>
    </xdr:from>
    <xdr:ext cx="736600" cy="259045"/>
    <xdr:sp macro="" textlink="">
      <xdr:nvSpPr>
        <xdr:cNvPr id="404" name="テキスト ボックス 403"/>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5" name="楕円 404"/>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6" name="テキスト ボックス 405"/>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7" name="楕円 406"/>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8" name="テキスト ボックス 407"/>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9" name="楕円 408"/>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10" name="テキスト ボックス 409"/>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土地造成特別会計への公営企業債等繰入見込額や土地開発公社の負債等負担見込額などの影響により，類似団体に比べると突出して高い水準にある。</a:t>
          </a:r>
          <a:endParaRPr lang="ja-JP" altLang="ja-JP" sz="1400">
            <a:effectLst/>
          </a:endParaRPr>
        </a:p>
        <a:p>
          <a:pPr rtl="0"/>
          <a:r>
            <a:rPr lang="ja-JP" altLang="ja-JP" sz="1100" b="0" i="0">
              <a:solidFill>
                <a:schemeClr val="dk1"/>
              </a:solidFill>
              <a:effectLst/>
              <a:latin typeface="+mn-lt"/>
              <a:ea typeface="+mn-ea"/>
              <a:cs typeface="+mn-cs"/>
            </a:rPr>
            <a:t>　平成２５年度以降，土地造成特別会計及び土地開発公社の健全化に努めたことにより</a:t>
          </a:r>
          <a:r>
            <a:rPr lang="ja-JP" altLang="en-US" sz="1100" b="0" i="0">
              <a:solidFill>
                <a:schemeClr val="dk1"/>
              </a:solidFill>
              <a:effectLst/>
              <a:latin typeface="+mn-lt"/>
              <a:ea typeface="+mn-ea"/>
              <a:cs typeface="+mn-cs"/>
            </a:rPr>
            <a:t>比率は</a:t>
          </a:r>
          <a:r>
            <a:rPr lang="ja-JP" altLang="ja-JP" sz="1100" b="0" i="0">
              <a:solidFill>
                <a:schemeClr val="dk1"/>
              </a:solidFill>
              <a:effectLst/>
              <a:latin typeface="+mn-lt"/>
              <a:ea typeface="+mn-ea"/>
              <a:cs typeface="+mn-cs"/>
            </a:rPr>
            <a:t>改善し</a:t>
          </a:r>
          <a:r>
            <a:rPr lang="ja-JP" altLang="en-US" sz="1100" b="0" i="0">
              <a:solidFill>
                <a:schemeClr val="dk1"/>
              </a:solidFill>
              <a:effectLst/>
              <a:latin typeface="+mn-lt"/>
              <a:ea typeface="+mn-ea"/>
              <a:cs typeface="+mn-cs"/>
            </a:rPr>
            <a:t>ている</a:t>
          </a:r>
          <a:r>
            <a:rPr lang="ja-JP" altLang="ja-JP" sz="1100" b="0" i="0">
              <a:solidFill>
                <a:schemeClr val="dk1"/>
              </a:solidFill>
              <a:effectLst/>
              <a:latin typeface="+mn-lt"/>
              <a:ea typeface="+mn-ea"/>
              <a:cs typeface="+mn-cs"/>
            </a:rPr>
            <a:t>。引き続き地方債残高の圧縮や土地開発公社の保有する土地の優位な売却の推進に努めていく。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148615</xdr:rowOff>
    </xdr:to>
    <xdr:cxnSp macro="">
      <xdr:nvCxnSpPr>
        <xdr:cNvPr id="437" name="直線コネクタ 436"/>
        <xdr:cNvCxnSpPr/>
      </xdr:nvCxnSpPr>
      <xdr:spPr>
        <a:xfrm flipV="1">
          <a:off x="17018000" y="2451100"/>
          <a:ext cx="0" cy="955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120692</xdr:rowOff>
    </xdr:from>
    <xdr:ext cx="762000" cy="259045"/>
    <xdr:sp macro="" textlink="">
      <xdr:nvSpPr>
        <xdr:cNvPr id="438" name="将来負担の状況最小値テキスト"/>
        <xdr:cNvSpPr txBox="1"/>
      </xdr:nvSpPr>
      <xdr:spPr>
        <a:xfrm>
          <a:off x="17106900" y="337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148615</xdr:rowOff>
    </xdr:from>
    <xdr:to>
      <xdr:col>81</xdr:col>
      <xdr:colOff>133350</xdr:colOff>
      <xdr:row>19</xdr:row>
      <xdr:rowOff>148615</xdr:rowOff>
    </xdr:to>
    <xdr:cxnSp macro="">
      <xdr:nvCxnSpPr>
        <xdr:cNvPr id="439" name="直線コネクタ 438"/>
        <xdr:cNvCxnSpPr/>
      </xdr:nvCxnSpPr>
      <xdr:spPr>
        <a:xfrm>
          <a:off x="16929100" y="340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3353</xdr:rowOff>
    </xdr:from>
    <xdr:to>
      <xdr:col>81</xdr:col>
      <xdr:colOff>44450</xdr:colOff>
      <xdr:row>19</xdr:row>
      <xdr:rowOff>112903</xdr:rowOff>
    </xdr:to>
    <xdr:cxnSp macro="">
      <xdr:nvCxnSpPr>
        <xdr:cNvPr id="442" name="直線コネクタ 441"/>
        <xdr:cNvCxnSpPr/>
      </xdr:nvCxnSpPr>
      <xdr:spPr>
        <a:xfrm flipV="1">
          <a:off x="16179800" y="3260903"/>
          <a:ext cx="838200" cy="1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112437</xdr:rowOff>
    </xdr:from>
    <xdr:ext cx="762000" cy="259045"/>
    <xdr:sp macro="" textlink="">
      <xdr:nvSpPr>
        <xdr:cNvPr id="443" name="将来負担の状況平均値テキスト"/>
        <xdr:cNvSpPr txBox="1"/>
      </xdr:nvSpPr>
      <xdr:spPr>
        <a:xfrm>
          <a:off x="17106900" y="251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95910</xdr:rowOff>
    </xdr:from>
    <xdr:to>
      <xdr:col>81</xdr:col>
      <xdr:colOff>95250</xdr:colOff>
      <xdr:row>16</xdr:row>
      <xdr:rowOff>26060</xdr:rowOff>
    </xdr:to>
    <xdr:sp macro="" textlink="">
      <xdr:nvSpPr>
        <xdr:cNvPr id="444" name="フローチャート: 判断 443"/>
        <xdr:cNvSpPr/>
      </xdr:nvSpPr>
      <xdr:spPr>
        <a:xfrm>
          <a:off x="169672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112903</xdr:rowOff>
    </xdr:from>
    <xdr:to>
      <xdr:col>77</xdr:col>
      <xdr:colOff>44450</xdr:colOff>
      <xdr:row>20</xdr:row>
      <xdr:rowOff>57277</xdr:rowOff>
    </xdr:to>
    <xdr:cxnSp macro="">
      <xdr:nvCxnSpPr>
        <xdr:cNvPr id="445" name="直線コネクタ 444"/>
        <xdr:cNvCxnSpPr/>
      </xdr:nvCxnSpPr>
      <xdr:spPr>
        <a:xfrm flipV="1">
          <a:off x="15290800" y="337045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80950</xdr:rowOff>
    </xdr:from>
    <xdr:to>
      <xdr:col>77</xdr:col>
      <xdr:colOff>95250</xdr:colOff>
      <xdr:row>16</xdr:row>
      <xdr:rowOff>11100</xdr:rowOff>
    </xdr:to>
    <xdr:sp macro="" textlink="">
      <xdr:nvSpPr>
        <xdr:cNvPr id="446" name="フローチャート: 判断 445"/>
        <xdr:cNvSpPr/>
      </xdr:nvSpPr>
      <xdr:spPr>
        <a:xfrm>
          <a:off x="16129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21277</xdr:rowOff>
    </xdr:from>
    <xdr:ext cx="736600" cy="259045"/>
    <xdr:sp macro="" textlink="">
      <xdr:nvSpPr>
        <xdr:cNvPr id="447" name="テキスト ボックス 446"/>
        <xdr:cNvSpPr txBox="1"/>
      </xdr:nvSpPr>
      <xdr:spPr>
        <a:xfrm>
          <a:off x="15798800" y="24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57277</xdr:rowOff>
    </xdr:from>
    <xdr:to>
      <xdr:col>72</xdr:col>
      <xdr:colOff>203200</xdr:colOff>
      <xdr:row>20</xdr:row>
      <xdr:rowOff>159588</xdr:rowOff>
    </xdr:to>
    <xdr:cxnSp macro="">
      <xdr:nvCxnSpPr>
        <xdr:cNvPr id="448" name="直線コネクタ 447"/>
        <xdr:cNvCxnSpPr/>
      </xdr:nvCxnSpPr>
      <xdr:spPr>
        <a:xfrm flipV="1">
          <a:off x="14401800" y="3486277"/>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102667</xdr:rowOff>
    </xdr:from>
    <xdr:to>
      <xdr:col>73</xdr:col>
      <xdr:colOff>44450</xdr:colOff>
      <xdr:row>16</xdr:row>
      <xdr:rowOff>32817</xdr:rowOff>
    </xdr:to>
    <xdr:sp macro="" textlink="">
      <xdr:nvSpPr>
        <xdr:cNvPr id="449" name="フローチャート: 判断 448"/>
        <xdr:cNvSpPr/>
      </xdr:nvSpPr>
      <xdr:spPr>
        <a:xfrm>
          <a:off x="15240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42994</xdr:rowOff>
    </xdr:from>
    <xdr:ext cx="762000" cy="259045"/>
    <xdr:sp macro="" textlink="">
      <xdr:nvSpPr>
        <xdr:cNvPr id="450" name="テキスト ボックス 449"/>
        <xdr:cNvSpPr txBox="1"/>
      </xdr:nvSpPr>
      <xdr:spPr>
        <a:xfrm>
          <a:off x="14909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159588</xdr:rowOff>
    </xdr:from>
    <xdr:to>
      <xdr:col>68</xdr:col>
      <xdr:colOff>152400</xdr:colOff>
      <xdr:row>21</xdr:row>
      <xdr:rowOff>22885</xdr:rowOff>
    </xdr:to>
    <xdr:cxnSp macro="">
      <xdr:nvCxnSpPr>
        <xdr:cNvPr id="451" name="直線コネクタ 450"/>
        <xdr:cNvCxnSpPr/>
      </xdr:nvCxnSpPr>
      <xdr:spPr>
        <a:xfrm flipV="1">
          <a:off x="13512800" y="3588588"/>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58141</xdr:rowOff>
    </xdr:from>
    <xdr:to>
      <xdr:col>68</xdr:col>
      <xdr:colOff>203200</xdr:colOff>
      <xdr:row>16</xdr:row>
      <xdr:rowOff>159741</xdr:rowOff>
    </xdr:to>
    <xdr:sp macro="" textlink="">
      <xdr:nvSpPr>
        <xdr:cNvPr id="452" name="フローチャート: 判断 451"/>
        <xdr:cNvSpPr/>
      </xdr:nvSpPr>
      <xdr:spPr>
        <a:xfrm>
          <a:off x="143510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169918</xdr:rowOff>
    </xdr:from>
    <xdr:ext cx="762000" cy="259045"/>
    <xdr:sp macro="" textlink="">
      <xdr:nvSpPr>
        <xdr:cNvPr id="453" name="テキスト ボックス 452"/>
        <xdr:cNvSpPr txBox="1"/>
      </xdr:nvSpPr>
      <xdr:spPr>
        <a:xfrm>
          <a:off x="14020800" y="25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45110</xdr:rowOff>
    </xdr:from>
    <xdr:to>
      <xdr:col>64</xdr:col>
      <xdr:colOff>152400</xdr:colOff>
      <xdr:row>16</xdr:row>
      <xdr:rowOff>146710</xdr:rowOff>
    </xdr:to>
    <xdr:sp macro="" textlink="">
      <xdr:nvSpPr>
        <xdr:cNvPr id="454" name="フローチャート: 判断 453"/>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156887</xdr:rowOff>
    </xdr:from>
    <xdr:ext cx="762000" cy="259045"/>
    <xdr:sp macro="" textlink="">
      <xdr:nvSpPr>
        <xdr:cNvPr id="455" name="テキスト ボックス 454"/>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124003</xdr:rowOff>
    </xdr:from>
    <xdr:to>
      <xdr:col>81</xdr:col>
      <xdr:colOff>95250</xdr:colOff>
      <xdr:row>19</xdr:row>
      <xdr:rowOff>54153</xdr:rowOff>
    </xdr:to>
    <xdr:sp macro="" textlink="">
      <xdr:nvSpPr>
        <xdr:cNvPr id="461" name="楕円 460"/>
        <xdr:cNvSpPr/>
      </xdr:nvSpPr>
      <xdr:spPr>
        <a:xfrm>
          <a:off x="16967200" y="32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96080</xdr:rowOff>
    </xdr:from>
    <xdr:ext cx="762000" cy="259045"/>
    <xdr:sp macro="" textlink="">
      <xdr:nvSpPr>
        <xdr:cNvPr id="462" name="将来負担の状況該当値テキスト"/>
        <xdr:cNvSpPr txBox="1"/>
      </xdr:nvSpPr>
      <xdr:spPr>
        <a:xfrm>
          <a:off x="17106900" y="318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62103</xdr:rowOff>
    </xdr:from>
    <xdr:to>
      <xdr:col>77</xdr:col>
      <xdr:colOff>95250</xdr:colOff>
      <xdr:row>19</xdr:row>
      <xdr:rowOff>163703</xdr:rowOff>
    </xdr:to>
    <xdr:sp macro="" textlink="">
      <xdr:nvSpPr>
        <xdr:cNvPr id="463" name="楕円 462"/>
        <xdr:cNvSpPr/>
      </xdr:nvSpPr>
      <xdr:spPr>
        <a:xfrm>
          <a:off x="16129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148480</xdr:rowOff>
    </xdr:from>
    <xdr:ext cx="736600" cy="259045"/>
    <xdr:sp macro="" textlink="">
      <xdr:nvSpPr>
        <xdr:cNvPr id="464" name="テキスト ボックス 463"/>
        <xdr:cNvSpPr txBox="1"/>
      </xdr:nvSpPr>
      <xdr:spPr>
        <a:xfrm>
          <a:off x="15798800" y="340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6477</xdr:rowOff>
    </xdr:from>
    <xdr:to>
      <xdr:col>73</xdr:col>
      <xdr:colOff>44450</xdr:colOff>
      <xdr:row>20</xdr:row>
      <xdr:rowOff>108077</xdr:rowOff>
    </xdr:to>
    <xdr:sp macro="" textlink="">
      <xdr:nvSpPr>
        <xdr:cNvPr id="465" name="楕円 464"/>
        <xdr:cNvSpPr/>
      </xdr:nvSpPr>
      <xdr:spPr>
        <a:xfrm>
          <a:off x="15240000" y="34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92854</xdr:rowOff>
    </xdr:from>
    <xdr:ext cx="762000" cy="259045"/>
    <xdr:sp macro="" textlink="">
      <xdr:nvSpPr>
        <xdr:cNvPr id="466" name="テキスト ボックス 465"/>
        <xdr:cNvSpPr txBox="1"/>
      </xdr:nvSpPr>
      <xdr:spPr>
        <a:xfrm>
          <a:off x="14909800" y="3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108788</xdr:rowOff>
    </xdr:from>
    <xdr:to>
      <xdr:col>68</xdr:col>
      <xdr:colOff>203200</xdr:colOff>
      <xdr:row>21</xdr:row>
      <xdr:rowOff>38938</xdr:rowOff>
    </xdr:to>
    <xdr:sp macro="" textlink="">
      <xdr:nvSpPr>
        <xdr:cNvPr id="467" name="楕円 466"/>
        <xdr:cNvSpPr/>
      </xdr:nvSpPr>
      <xdr:spPr>
        <a:xfrm>
          <a:off x="14351000" y="35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23715</xdr:rowOff>
    </xdr:from>
    <xdr:ext cx="762000" cy="259045"/>
    <xdr:sp macro="" textlink="">
      <xdr:nvSpPr>
        <xdr:cNvPr id="468" name="テキスト ボックス 467"/>
        <xdr:cNvSpPr txBox="1"/>
      </xdr:nvSpPr>
      <xdr:spPr>
        <a:xfrm>
          <a:off x="14020800" y="362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143535</xdr:rowOff>
    </xdr:from>
    <xdr:to>
      <xdr:col>64</xdr:col>
      <xdr:colOff>152400</xdr:colOff>
      <xdr:row>21</xdr:row>
      <xdr:rowOff>73685</xdr:rowOff>
    </xdr:to>
    <xdr:sp macro="" textlink="">
      <xdr:nvSpPr>
        <xdr:cNvPr id="469" name="楕円 468"/>
        <xdr:cNvSpPr/>
      </xdr:nvSpPr>
      <xdr:spPr>
        <a:xfrm>
          <a:off x="13462000" y="35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58462</xdr:rowOff>
    </xdr:from>
    <xdr:ext cx="762000" cy="259045"/>
    <xdr:sp macro="" textlink="">
      <xdr:nvSpPr>
        <xdr:cNvPr id="470" name="テキスト ボックス 469"/>
        <xdr:cNvSpPr txBox="1"/>
      </xdr:nvSpPr>
      <xdr:spPr>
        <a:xfrm>
          <a:off x="13131800" y="36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類似団体平均を上回るのは，市単独による消防本部の設置や保育所運営等の大部分を直営で実施していることが考えられる。人件費全体の圧縮については，今後も引き続き取り組んでいく。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73660</xdr:rowOff>
    </xdr:to>
    <xdr:cxnSp macro="">
      <xdr:nvCxnSpPr>
        <xdr:cNvPr id="66" name="直線コネクタ 65"/>
        <xdr:cNvCxnSpPr/>
      </xdr:nvCxnSpPr>
      <xdr:spPr>
        <a:xfrm flipV="1">
          <a:off x="3987800" y="6565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73660</xdr:rowOff>
    </xdr:to>
    <xdr:cxnSp macro="">
      <xdr:nvCxnSpPr>
        <xdr:cNvPr id="69" name="直線コネクタ 68"/>
        <xdr:cNvCxnSpPr/>
      </xdr:nvCxnSpPr>
      <xdr:spPr>
        <a:xfrm>
          <a:off x="3098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119380</xdr:rowOff>
    </xdr:to>
    <xdr:cxnSp macro="">
      <xdr:nvCxnSpPr>
        <xdr:cNvPr id="72" name="直線コネクタ 71"/>
        <xdr:cNvCxnSpPr/>
      </xdr:nvCxnSpPr>
      <xdr:spPr>
        <a:xfrm flipV="1">
          <a:off x="2209800" y="6520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38</xdr:row>
      <xdr:rowOff>165100</xdr:rowOff>
    </xdr:to>
    <xdr:cxnSp macro="">
      <xdr:nvCxnSpPr>
        <xdr:cNvPr id="75" name="直線コネクタ 74"/>
        <xdr:cNvCxnSpPr/>
      </xdr:nvCxnSpPr>
      <xdr:spPr>
        <a:xfrm flipV="1">
          <a:off x="1320800" y="6634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近年，職員減による代替経費としての賃金や委託料といった物件費が増加する傾向にあるため，事業の見直しなど経費の圧縮に努める。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64407</xdr:rowOff>
    </xdr:to>
    <xdr:cxnSp macro="">
      <xdr:nvCxnSpPr>
        <xdr:cNvPr id="129" name="直線コネクタ 128"/>
        <xdr:cNvCxnSpPr/>
      </xdr:nvCxnSpPr>
      <xdr:spPr>
        <a:xfrm>
          <a:off x="15671800" y="2570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170543</xdr:rowOff>
    </xdr:to>
    <xdr:cxnSp macro="">
      <xdr:nvCxnSpPr>
        <xdr:cNvPr id="132" name="直線コネクタ 131"/>
        <xdr:cNvCxnSpPr/>
      </xdr:nvCxnSpPr>
      <xdr:spPr>
        <a:xfrm>
          <a:off x="14782800" y="252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162379</xdr:rowOff>
    </xdr:to>
    <xdr:cxnSp macro="">
      <xdr:nvCxnSpPr>
        <xdr:cNvPr id="135" name="直線コネクタ 134"/>
        <xdr:cNvCxnSpPr/>
      </xdr:nvCxnSpPr>
      <xdr:spPr>
        <a:xfrm flipV="1">
          <a:off x="13893800" y="25273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1814</xdr:rowOff>
    </xdr:to>
    <xdr:cxnSp macro="">
      <xdr:nvCxnSpPr>
        <xdr:cNvPr id="138" name="直線コネクタ 137"/>
        <xdr:cNvCxnSpPr/>
      </xdr:nvCxnSpPr>
      <xdr:spPr>
        <a:xfrm flipV="1">
          <a:off x="13004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60070</xdr:rowOff>
    </xdr:from>
    <xdr:ext cx="736600" cy="259045"/>
    <xdr:sp macro="" textlink="">
      <xdr:nvSpPr>
        <xdr:cNvPr id="151" name="テキスト ボックス 150"/>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57" name="テキスト ボックス 156"/>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生活保護費の減はあるものの，障害福祉サービス給付費が増加したことなどにより</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a:t>
          </a:r>
          <a:r>
            <a:rPr lang="ja-JP" altLang="ja-JP" sz="1100" b="0" i="0">
              <a:solidFill>
                <a:schemeClr val="dk1"/>
              </a:solidFill>
              <a:effectLst/>
              <a:latin typeface="+mn-lt"/>
              <a:ea typeface="+mn-ea"/>
              <a:cs typeface="+mn-cs"/>
            </a:rPr>
            <a:t>扶助費抑制のため，雇用対策や予防事業の推進といった事業に取り組んでいく。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57</xdr:row>
      <xdr:rowOff>44450</xdr:rowOff>
    </xdr:to>
    <xdr:cxnSp macro="">
      <xdr:nvCxnSpPr>
        <xdr:cNvPr id="190" name="直線コネクタ 189"/>
        <xdr:cNvCxnSpPr/>
      </xdr:nvCxnSpPr>
      <xdr:spPr>
        <a:xfrm>
          <a:off x="3987800" y="9702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57</xdr:row>
      <xdr:rowOff>19050</xdr:rowOff>
    </xdr:to>
    <xdr:cxnSp macro="">
      <xdr:nvCxnSpPr>
        <xdr:cNvPr id="193" name="直線コネクタ 192"/>
        <xdr:cNvCxnSpPr/>
      </xdr:nvCxnSpPr>
      <xdr:spPr>
        <a:xfrm flipV="1">
          <a:off x="3098800" y="970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19050</xdr:rowOff>
    </xdr:to>
    <xdr:cxnSp macro="">
      <xdr:nvCxnSpPr>
        <xdr:cNvPr id="196" name="直線コネクタ 195"/>
        <xdr:cNvCxnSpPr/>
      </xdr:nvCxnSpPr>
      <xdr:spPr>
        <a:xfrm>
          <a:off x="2209800" y="9613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165100</xdr:rowOff>
    </xdr:to>
    <xdr:cxnSp macro="">
      <xdr:nvCxnSpPr>
        <xdr:cNvPr id="199" name="直線コネクタ 198"/>
        <xdr:cNvCxnSpPr/>
      </xdr:nvCxnSpPr>
      <xdr:spPr>
        <a:xfrm flipV="1">
          <a:off x="1320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3" name="テキスト ボックス 202"/>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9" name="楕円 208"/>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1" name="楕円 210"/>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2" name="テキスト ボックス 211"/>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3" name="楕円 212"/>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4" name="テキスト ボックス 213"/>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土地造成特別会計や国民健康保険特別会計，後期高齢者医療特別会計などへの繰出金などが増加傾向にあるため比率は増加傾向にある。</a:t>
          </a:r>
          <a:endParaRPr lang="ja-JP" altLang="ja-JP" sz="1400">
            <a:effectLst/>
          </a:endParaRPr>
        </a:p>
        <a:p>
          <a:pPr rtl="0"/>
          <a:r>
            <a:rPr lang="ja-JP" altLang="ja-JP" sz="1100" b="0" i="0">
              <a:solidFill>
                <a:schemeClr val="dk1"/>
              </a:solidFill>
              <a:effectLst/>
              <a:latin typeface="+mn-lt"/>
              <a:ea typeface="+mn-ea"/>
              <a:cs typeface="+mn-cs"/>
            </a:rPr>
            <a:t>　公営事業会計においては，保険料の適正化を図ることなどにより，普通会計の負担を減らすよう努める。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46990</xdr:rowOff>
    </xdr:to>
    <xdr:cxnSp macro="">
      <xdr:nvCxnSpPr>
        <xdr:cNvPr id="251" name="直線コネクタ 250"/>
        <xdr:cNvCxnSpPr/>
      </xdr:nvCxnSpPr>
      <xdr:spPr>
        <a:xfrm>
          <a:off x="15671800" y="9773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1270</xdr:rowOff>
    </xdr:to>
    <xdr:cxnSp macro="">
      <xdr:nvCxnSpPr>
        <xdr:cNvPr id="254" name="直線コネクタ 253"/>
        <xdr:cNvCxnSpPr/>
      </xdr:nvCxnSpPr>
      <xdr:spPr>
        <a:xfrm>
          <a:off x="14782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149860</xdr:rowOff>
    </xdr:to>
    <xdr:cxnSp macro="">
      <xdr:nvCxnSpPr>
        <xdr:cNvPr id="257" name="直線コネクタ 256"/>
        <xdr:cNvCxnSpPr/>
      </xdr:nvCxnSpPr>
      <xdr:spPr>
        <a:xfrm flipV="1">
          <a:off x="13893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149860</xdr:rowOff>
    </xdr:to>
    <xdr:cxnSp macro="">
      <xdr:nvCxnSpPr>
        <xdr:cNvPr id="260" name="直線コネクタ 259"/>
        <xdr:cNvCxnSpPr/>
      </xdr:nvCxnSpPr>
      <xdr:spPr>
        <a:xfrm>
          <a:off x="13004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0" name="楕円 269"/>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71"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2" name="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3" name="テキスト ボックス 27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近年では，ほぼ横ばい傾向にあるが，消防業務やごみ処理業務等を直営で行っているため，類似団体平均を大きく下回る傾向にある。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56134</xdr:rowOff>
    </xdr:to>
    <xdr:cxnSp macro="">
      <xdr:nvCxnSpPr>
        <xdr:cNvPr id="309" name="直線コネクタ 308"/>
        <xdr:cNvCxnSpPr/>
      </xdr:nvCxnSpPr>
      <xdr:spPr>
        <a:xfrm flipV="1">
          <a:off x="15671800" y="60294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101854</xdr:rowOff>
    </xdr:to>
    <xdr:cxnSp macro="">
      <xdr:nvCxnSpPr>
        <xdr:cNvPr id="312" name="直線コネクタ 311"/>
        <xdr:cNvCxnSpPr/>
      </xdr:nvCxnSpPr>
      <xdr:spPr>
        <a:xfrm flipV="1">
          <a:off x="14782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101854</xdr:rowOff>
    </xdr:to>
    <xdr:cxnSp macro="">
      <xdr:nvCxnSpPr>
        <xdr:cNvPr id="315" name="直線コネクタ 314"/>
        <xdr:cNvCxnSpPr/>
      </xdr:nvCxnSpPr>
      <xdr:spPr>
        <a:xfrm>
          <a:off x="13893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56134</xdr:rowOff>
    </xdr:to>
    <xdr:cxnSp macro="">
      <xdr:nvCxnSpPr>
        <xdr:cNvPr id="318" name="直線コネクタ 317"/>
        <xdr:cNvCxnSpPr/>
      </xdr:nvCxnSpPr>
      <xdr:spPr>
        <a:xfrm>
          <a:off x="13004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20" name="テキスト ボックス 319"/>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2" name="テキスト ボックス 321"/>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8" name="楕円 327"/>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29"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0" name="楕円 329"/>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1" name="テキスト ボックス 330"/>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2" name="楕円 331"/>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3" name="テキスト ボックス 332"/>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4" name="楕円 333"/>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5" name="テキスト ボックス 334"/>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6" name="楕円 335"/>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7" name="テキスト ボックス 336"/>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平成４年度以降多くの建設事業に取り組み，その財源として地方債を充てたため高い水準で推移している。　</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公債費は，大規模投資的事業の元金償還開始や臨時財政対策債の償還額の増加により，平成２３年度から増加傾向にある。今後も，将来負担比率に注視しながら，新発債の発行の抑制を図っていく。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81280</xdr:rowOff>
    </xdr:from>
    <xdr:to>
      <xdr:col>24</xdr:col>
      <xdr:colOff>25400</xdr:colOff>
      <xdr:row>80</xdr:row>
      <xdr:rowOff>149861</xdr:rowOff>
    </xdr:to>
    <xdr:cxnSp macro="">
      <xdr:nvCxnSpPr>
        <xdr:cNvPr id="370" name="直線コネクタ 369"/>
        <xdr:cNvCxnSpPr/>
      </xdr:nvCxnSpPr>
      <xdr:spPr>
        <a:xfrm flipV="1">
          <a:off x="3987800" y="137972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149861</xdr:rowOff>
    </xdr:to>
    <xdr:cxnSp macro="">
      <xdr:nvCxnSpPr>
        <xdr:cNvPr id="373" name="直線コネクタ 372"/>
        <xdr:cNvCxnSpPr/>
      </xdr:nvCxnSpPr>
      <xdr:spPr>
        <a:xfrm>
          <a:off x="3098800" y="137058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43180</xdr:rowOff>
    </xdr:to>
    <xdr:cxnSp macro="">
      <xdr:nvCxnSpPr>
        <xdr:cNvPr id="376" name="直線コネクタ 375"/>
        <xdr:cNvCxnSpPr/>
      </xdr:nvCxnSpPr>
      <xdr:spPr>
        <a:xfrm flipV="1">
          <a:off x="2209800" y="13705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43180</xdr:rowOff>
    </xdr:from>
    <xdr:to>
      <xdr:col>11</xdr:col>
      <xdr:colOff>9525</xdr:colOff>
      <xdr:row>80</xdr:row>
      <xdr:rowOff>66039</xdr:rowOff>
    </xdr:to>
    <xdr:cxnSp macro="">
      <xdr:nvCxnSpPr>
        <xdr:cNvPr id="379" name="直線コネクタ 378"/>
        <xdr:cNvCxnSpPr/>
      </xdr:nvCxnSpPr>
      <xdr:spPr>
        <a:xfrm flipV="1">
          <a:off x="1320800" y="13759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1" name="テキスト ボックス 380"/>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83" name="テキスト ボックス 38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89" name="楕円 388"/>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110507</xdr:rowOff>
    </xdr:from>
    <xdr:ext cx="762000" cy="259045"/>
    <xdr:sp macro="" textlink="">
      <xdr:nvSpPr>
        <xdr:cNvPr id="390" name="公債費該当値テキスト"/>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99061</xdr:rowOff>
    </xdr:from>
    <xdr:to>
      <xdr:col>20</xdr:col>
      <xdr:colOff>38100</xdr:colOff>
      <xdr:row>81</xdr:row>
      <xdr:rowOff>29211</xdr:rowOff>
    </xdr:to>
    <xdr:sp macro="" textlink="">
      <xdr:nvSpPr>
        <xdr:cNvPr id="391" name="楕円 390"/>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13988</xdr:rowOff>
    </xdr:from>
    <xdr:ext cx="736600" cy="259045"/>
    <xdr:sp macro="" textlink="">
      <xdr:nvSpPr>
        <xdr:cNvPr id="392" name="テキスト ボックス 391"/>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93" name="楕円 392"/>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4" name="テキスト ボックス 393"/>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163830</xdr:rowOff>
    </xdr:from>
    <xdr:to>
      <xdr:col>11</xdr:col>
      <xdr:colOff>60325</xdr:colOff>
      <xdr:row>80</xdr:row>
      <xdr:rowOff>93980</xdr:rowOff>
    </xdr:to>
    <xdr:sp macro="" textlink="">
      <xdr:nvSpPr>
        <xdr:cNvPr id="395" name="楕円 394"/>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78757</xdr:rowOff>
    </xdr:from>
    <xdr:ext cx="762000" cy="259045"/>
    <xdr:sp macro="" textlink="">
      <xdr:nvSpPr>
        <xdr:cNvPr id="396" name="テキスト ボックス 395"/>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15239</xdr:rowOff>
    </xdr:from>
    <xdr:to>
      <xdr:col>6</xdr:col>
      <xdr:colOff>171450</xdr:colOff>
      <xdr:row>80</xdr:row>
      <xdr:rowOff>116839</xdr:rowOff>
    </xdr:to>
    <xdr:sp macro="" textlink="">
      <xdr:nvSpPr>
        <xdr:cNvPr id="397" name="楕円 396"/>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101616</xdr:rowOff>
    </xdr:from>
    <xdr:ext cx="762000" cy="259045"/>
    <xdr:sp macro="" textlink="">
      <xdr:nvSpPr>
        <xdr:cNvPr id="398" name="テキスト ボックス 397"/>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公債費の比率が突出して高いため</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公債費以外は</a:t>
          </a:r>
          <a:r>
            <a:rPr lang="ja-JP" altLang="ja-JP" sz="1100" b="0" i="0">
              <a:solidFill>
                <a:schemeClr val="dk1"/>
              </a:solidFill>
              <a:effectLst/>
              <a:latin typeface="+mn-lt"/>
              <a:ea typeface="+mn-ea"/>
              <a:cs typeface="+mn-cs"/>
            </a:rPr>
            <a:t>類似団体</a:t>
          </a:r>
          <a:r>
            <a:rPr lang="ja-JP" altLang="en-US" sz="1100" b="0" i="0">
              <a:solidFill>
                <a:schemeClr val="dk1"/>
              </a:solidFill>
              <a:effectLst/>
              <a:latin typeface="+mn-lt"/>
              <a:ea typeface="+mn-ea"/>
              <a:cs typeface="+mn-cs"/>
            </a:rPr>
            <a:t>を大きく下回る</a:t>
          </a:r>
          <a:r>
            <a:rPr lang="ja-JP" altLang="ja-JP" sz="1100" b="0" i="0">
              <a:solidFill>
                <a:schemeClr val="dk1"/>
              </a:solidFill>
              <a:effectLst/>
              <a:latin typeface="+mn-lt"/>
              <a:ea typeface="+mn-ea"/>
              <a:cs typeface="+mn-cs"/>
            </a:rPr>
            <a:t>水準となっている。</a:t>
          </a:r>
          <a:endParaRPr lang="ja-JP" altLang="ja-JP" sz="1400">
            <a:effectLst/>
          </a:endParaRPr>
        </a:p>
        <a:p>
          <a:pPr rtl="0"/>
          <a:r>
            <a:rPr lang="ja-JP" altLang="ja-JP" sz="1100" b="0" i="0">
              <a:solidFill>
                <a:schemeClr val="dk1"/>
              </a:solidFill>
              <a:effectLst/>
              <a:latin typeface="+mn-lt"/>
              <a:ea typeface="+mn-ea"/>
              <a:cs typeface="+mn-cs"/>
            </a:rPr>
            <a:t>　個々の経費の圧縮等の取り組みにより，今後も継続して経常経費の圧縮に努めていく。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76</xdr:row>
      <xdr:rowOff>30987</xdr:rowOff>
    </xdr:to>
    <xdr:cxnSp macro="">
      <xdr:nvCxnSpPr>
        <xdr:cNvPr id="429" name="直線コネクタ 428"/>
        <xdr:cNvCxnSpPr/>
      </xdr:nvCxnSpPr>
      <xdr:spPr>
        <a:xfrm>
          <a:off x="15671800" y="130063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75</xdr:row>
      <xdr:rowOff>147574</xdr:rowOff>
    </xdr:to>
    <xdr:cxnSp macro="">
      <xdr:nvCxnSpPr>
        <xdr:cNvPr id="432" name="直線コネクタ 431"/>
        <xdr:cNvCxnSpPr/>
      </xdr:nvCxnSpPr>
      <xdr:spPr>
        <a:xfrm>
          <a:off x="14782800" y="12992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26415</xdr:rowOff>
    </xdr:to>
    <xdr:cxnSp macro="">
      <xdr:nvCxnSpPr>
        <xdr:cNvPr id="435" name="直線コネクタ 434"/>
        <xdr:cNvCxnSpPr/>
      </xdr:nvCxnSpPr>
      <xdr:spPr>
        <a:xfrm flipV="1">
          <a:off x="13893800" y="129926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72137</xdr:rowOff>
    </xdr:to>
    <xdr:cxnSp macro="">
      <xdr:nvCxnSpPr>
        <xdr:cNvPr id="438" name="直線コネクタ 437"/>
        <xdr:cNvCxnSpPr/>
      </xdr:nvCxnSpPr>
      <xdr:spPr>
        <a:xfrm flipV="1">
          <a:off x="13004800" y="130566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0" name="テキスト ボックス 439"/>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8" name="楕円 447"/>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9"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50" name="楕円 449"/>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51" name="テキスト ボックス 450"/>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2" name="楕円 451"/>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3" name="テキスト ボックス 452"/>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4" name="楕円 453"/>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5" name="テキスト ボックス 45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6" name="楕円 455"/>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57" name="テキスト ボックス 456"/>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139421</xdr:rowOff>
    </xdr:from>
    <xdr:to>
      <xdr:col>29</xdr:col>
      <xdr:colOff>127000</xdr:colOff>
      <xdr:row>15</xdr:row>
      <xdr:rowOff>11633</xdr:rowOff>
    </xdr:to>
    <xdr:cxnSp macro="">
      <xdr:nvCxnSpPr>
        <xdr:cNvPr id="50" name="直線コネクタ 49"/>
        <xdr:cNvCxnSpPr/>
      </xdr:nvCxnSpPr>
      <xdr:spPr bwMode="auto">
        <a:xfrm flipV="1">
          <a:off x="5003800" y="2587346"/>
          <a:ext cx="647700" cy="43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4680</xdr:rowOff>
    </xdr:from>
    <xdr:to>
      <xdr:col>26</xdr:col>
      <xdr:colOff>50800</xdr:colOff>
      <xdr:row>15</xdr:row>
      <xdr:rowOff>11633</xdr:rowOff>
    </xdr:to>
    <xdr:cxnSp macro="">
      <xdr:nvCxnSpPr>
        <xdr:cNvPr id="53" name="直線コネクタ 52"/>
        <xdr:cNvCxnSpPr/>
      </xdr:nvCxnSpPr>
      <xdr:spPr bwMode="auto">
        <a:xfrm>
          <a:off x="4305300" y="2624055"/>
          <a:ext cx="698500" cy="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4680</xdr:rowOff>
    </xdr:from>
    <xdr:to>
      <xdr:col>22</xdr:col>
      <xdr:colOff>114300</xdr:colOff>
      <xdr:row>15</xdr:row>
      <xdr:rowOff>63259</xdr:rowOff>
    </xdr:to>
    <xdr:cxnSp macro="">
      <xdr:nvCxnSpPr>
        <xdr:cNvPr id="56" name="直線コネクタ 55"/>
        <xdr:cNvCxnSpPr/>
      </xdr:nvCxnSpPr>
      <xdr:spPr bwMode="auto">
        <a:xfrm flipV="1">
          <a:off x="3606800" y="2624055"/>
          <a:ext cx="698500" cy="5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63259</xdr:rowOff>
    </xdr:from>
    <xdr:to>
      <xdr:col>18</xdr:col>
      <xdr:colOff>177800</xdr:colOff>
      <xdr:row>15</xdr:row>
      <xdr:rowOff>83261</xdr:rowOff>
    </xdr:to>
    <xdr:cxnSp macro="">
      <xdr:nvCxnSpPr>
        <xdr:cNvPr id="59" name="直線コネクタ 58"/>
        <xdr:cNvCxnSpPr/>
      </xdr:nvCxnSpPr>
      <xdr:spPr bwMode="auto">
        <a:xfrm flipV="1">
          <a:off x="2908300" y="2682634"/>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92416</xdr:rowOff>
    </xdr:from>
    <xdr:ext cx="762000" cy="259045"/>
    <xdr:sp macro="" textlink="">
      <xdr:nvSpPr>
        <xdr:cNvPr id="61" name="テキスト ボックス 60"/>
        <xdr:cNvSpPr txBox="1"/>
      </xdr:nvSpPr>
      <xdr:spPr>
        <a:xfrm>
          <a:off x="32258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121067</xdr:rowOff>
    </xdr:from>
    <xdr:ext cx="762000" cy="259045"/>
    <xdr:sp macro="" textlink="">
      <xdr:nvSpPr>
        <xdr:cNvPr id="63" name="テキスト ボックス 62"/>
        <xdr:cNvSpPr txBox="1"/>
      </xdr:nvSpPr>
      <xdr:spPr>
        <a:xfrm>
          <a:off x="25273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88621</xdr:rowOff>
    </xdr:from>
    <xdr:to>
      <xdr:col>29</xdr:col>
      <xdr:colOff>177800</xdr:colOff>
      <xdr:row>15</xdr:row>
      <xdr:rowOff>18771</xdr:rowOff>
    </xdr:to>
    <xdr:sp macro="" textlink="">
      <xdr:nvSpPr>
        <xdr:cNvPr id="69" name="楕円 68"/>
        <xdr:cNvSpPr/>
      </xdr:nvSpPr>
      <xdr:spPr bwMode="auto">
        <a:xfrm>
          <a:off x="5600700" y="2536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105148</xdr:rowOff>
    </xdr:from>
    <xdr:ext cx="762000" cy="259045"/>
    <xdr:sp macro="" textlink="">
      <xdr:nvSpPr>
        <xdr:cNvPr id="70" name="人口1人当たり決算額の推移該当値テキスト130"/>
        <xdr:cNvSpPr txBox="1"/>
      </xdr:nvSpPr>
      <xdr:spPr>
        <a:xfrm>
          <a:off x="5740400" y="238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132283</xdr:rowOff>
    </xdr:from>
    <xdr:to>
      <xdr:col>26</xdr:col>
      <xdr:colOff>101600</xdr:colOff>
      <xdr:row>15</xdr:row>
      <xdr:rowOff>62433</xdr:rowOff>
    </xdr:to>
    <xdr:sp macro="" textlink="">
      <xdr:nvSpPr>
        <xdr:cNvPr id="71" name="楕円 70"/>
        <xdr:cNvSpPr/>
      </xdr:nvSpPr>
      <xdr:spPr bwMode="auto">
        <a:xfrm>
          <a:off x="4953000" y="258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72610</xdr:rowOff>
    </xdr:from>
    <xdr:ext cx="736600" cy="259045"/>
    <xdr:sp macro="" textlink="">
      <xdr:nvSpPr>
        <xdr:cNvPr id="72" name="テキスト ボックス 71"/>
        <xdr:cNvSpPr txBox="1"/>
      </xdr:nvSpPr>
      <xdr:spPr>
        <a:xfrm>
          <a:off x="4622800" y="234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125330</xdr:rowOff>
    </xdr:from>
    <xdr:to>
      <xdr:col>22</xdr:col>
      <xdr:colOff>165100</xdr:colOff>
      <xdr:row>15</xdr:row>
      <xdr:rowOff>55480</xdr:rowOff>
    </xdr:to>
    <xdr:sp macro="" textlink="">
      <xdr:nvSpPr>
        <xdr:cNvPr id="73" name="楕円 72"/>
        <xdr:cNvSpPr/>
      </xdr:nvSpPr>
      <xdr:spPr bwMode="auto">
        <a:xfrm>
          <a:off x="4254500" y="257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65657</xdr:rowOff>
    </xdr:from>
    <xdr:ext cx="762000" cy="259045"/>
    <xdr:sp macro="" textlink="">
      <xdr:nvSpPr>
        <xdr:cNvPr id="74" name="テキスト ボックス 73"/>
        <xdr:cNvSpPr txBox="1"/>
      </xdr:nvSpPr>
      <xdr:spPr>
        <a:xfrm>
          <a:off x="3924300" y="234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12459</xdr:rowOff>
    </xdr:from>
    <xdr:to>
      <xdr:col>19</xdr:col>
      <xdr:colOff>38100</xdr:colOff>
      <xdr:row>15</xdr:row>
      <xdr:rowOff>114059</xdr:rowOff>
    </xdr:to>
    <xdr:sp macro="" textlink="">
      <xdr:nvSpPr>
        <xdr:cNvPr id="75" name="楕円 74"/>
        <xdr:cNvSpPr/>
      </xdr:nvSpPr>
      <xdr:spPr bwMode="auto">
        <a:xfrm>
          <a:off x="3556000" y="2631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124236</xdr:rowOff>
    </xdr:from>
    <xdr:ext cx="762000" cy="259045"/>
    <xdr:sp macro="" textlink="">
      <xdr:nvSpPr>
        <xdr:cNvPr id="76" name="テキスト ボックス 75"/>
        <xdr:cNvSpPr txBox="1"/>
      </xdr:nvSpPr>
      <xdr:spPr>
        <a:xfrm>
          <a:off x="3225800" y="240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32461</xdr:rowOff>
    </xdr:from>
    <xdr:to>
      <xdr:col>15</xdr:col>
      <xdr:colOff>101600</xdr:colOff>
      <xdr:row>15</xdr:row>
      <xdr:rowOff>134061</xdr:rowOff>
    </xdr:to>
    <xdr:sp macro="" textlink="">
      <xdr:nvSpPr>
        <xdr:cNvPr id="77" name="楕円 76"/>
        <xdr:cNvSpPr/>
      </xdr:nvSpPr>
      <xdr:spPr bwMode="auto">
        <a:xfrm>
          <a:off x="2857500" y="265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144238</xdr:rowOff>
    </xdr:from>
    <xdr:ext cx="762000" cy="259045"/>
    <xdr:sp macro="" textlink="">
      <xdr:nvSpPr>
        <xdr:cNvPr id="78" name="テキスト ボックス 77"/>
        <xdr:cNvSpPr txBox="1"/>
      </xdr:nvSpPr>
      <xdr:spPr>
        <a:xfrm>
          <a:off x="2527300" y="242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289603</xdr:rowOff>
    </xdr:from>
    <xdr:to>
      <xdr:col>29</xdr:col>
      <xdr:colOff>127000</xdr:colOff>
      <xdr:row>35</xdr:row>
      <xdr:rowOff>16152</xdr:rowOff>
    </xdr:to>
    <xdr:cxnSp macro="">
      <xdr:nvCxnSpPr>
        <xdr:cNvPr id="110" name="直線コネクタ 109"/>
        <xdr:cNvCxnSpPr/>
      </xdr:nvCxnSpPr>
      <xdr:spPr bwMode="auto">
        <a:xfrm flipV="1">
          <a:off x="5003800" y="6557053"/>
          <a:ext cx="647700" cy="6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16152</xdr:rowOff>
    </xdr:from>
    <xdr:to>
      <xdr:col>26</xdr:col>
      <xdr:colOff>50800</xdr:colOff>
      <xdr:row>35</xdr:row>
      <xdr:rowOff>50464</xdr:rowOff>
    </xdr:to>
    <xdr:cxnSp macro="">
      <xdr:nvCxnSpPr>
        <xdr:cNvPr id="113" name="直線コネクタ 112"/>
        <xdr:cNvCxnSpPr/>
      </xdr:nvCxnSpPr>
      <xdr:spPr bwMode="auto">
        <a:xfrm flipV="1">
          <a:off x="4305300" y="6626502"/>
          <a:ext cx="698500" cy="34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50464</xdr:rowOff>
    </xdr:from>
    <xdr:to>
      <xdr:col>22</xdr:col>
      <xdr:colOff>114300</xdr:colOff>
      <xdr:row>35</xdr:row>
      <xdr:rowOff>123113</xdr:rowOff>
    </xdr:to>
    <xdr:cxnSp macro="">
      <xdr:nvCxnSpPr>
        <xdr:cNvPr id="116" name="直線コネクタ 115"/>
        <xdr:cNvCxnSpPr/>
      </xdr:nvCxnSpPr>
      <xdr:spPr bwMode="auto">
        <a:xfrm flipV="1">
          <a:off x="3606800" y="6660814"/>
          <a:ext cx="698500" cy="7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56203</xdr:rowOff>
    </xdr:from>
    <xdr:to>
      <xdr:col>18</xdr:col>
      <xdr:colOff>177800</xdr:colOff>
      <xdr:row>35</xdr:row>
      <xdr:rowOff>123113</xdr:rowOff>
    </xdr:to>
    <xdr:cxnSp macro="">
      <xdr:nvCxnSpPr>
        <xdr:cNvPr id="119" name="直線コネクタ 118"/>
        <xdr:cNvCxnSpPr/>
      </xdr:nvCxnSpPr>
      <xdr:spPr bwMode="auto">
        <a:xfrm>
          <a:off x="2908300" y="6666553"/>
          <a:ext cx="698500" cy="66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334005</xdr:rowOff>
    </xdr:from>
    <xdr:ext cx="762000" cy="259045"/>
    <xdr:sp macro="" textlink="">
      <xdr:nvSpPr>
        <xdr:cNvPr id="121" name="テキスト ボックス 120"/>
        <xdr:cNvSpPr txBox="1"/>
      </xdr:nvSpPr>
      <xdr:spPr>
        <a:xfrm>
          <a:off x="32258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292262</xdr:rowOff>
    </xdr:from>
    <xdr:ext cx="762000" cy="259045"/>
    <xdr:sp macro="" textlink="">
      <xdr:nvSpPr>
        <xdr:cNvPr id="123" name="テキスト ボックス 122"/>
        <xdr:cNvSpPr txBox="1"/>
      </xdr:nvSpPr>
      <xdr:spPr>
        <a:xfrm>
          <a:off x="25273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238803</xdr:rowOff>
    </xdr:from>
    <xdr:to>
      <xdr:col>29</xdr:col>
      <xdr:colOff>177800</xdr:colOff>
      <xdr:row>34</xdr:row>
      <xdr:rowOff>340403</xdr:rowOff>
    </xdr:to>
    <xdr:sp macro="" textlink="">
      <xdr:nvSpPr>
        <xdr:cNvPr id="129" name="楕円 128"/>
        <xdr:cNvSpPr/>
      </xdr:nvSpPr>
      <xdr:spPr bwMode="auto">
        <a:xfrm>
          <a:off x="5600700" y="650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83880</xdr:rowOff>
    </xdr:from>
    <xdr:ext cx="762000" cy="259045"/>
    <xdr:sp macro="" textlink="">
      <xdr:nvSpPr>
        <xdr:cNvPr id="130" name="人口1人当たり決算額の推移該当値テキスト445"/>
        <xdr:cNvSpPr txBox="1"/>
      </xdr:nvSpPr>
      <xdr:spPr>
        <a:xfrm>
          <a:off x="5740400" y="635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308252</xdr:rowOff>
    </xdr:from>
    <xdr:to>
      <xdr:col>26</xdr:col>
      <xdr:colOff>101600</xdr:colOff>
      <xdr:row>35</xdr:row>
      <xdr:rowOff>66952</xdr:rowOff>
    </xdr:to>
    <xdr:sp macro="" textlink="">
      <xdr:nvSpPr>
        <xdr:cNvPr id="131" name="楕円 130"/>
        <xdr:cNvSpPr/>
      </xdr:nvSpPr>
      <xdr:spPr bwMode="auto">
        <a:xfrm>
          <a:off x="4953000" y="657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77129</xdr:rowOff>
    </xdr:from>
    <xdr:ext cx="736600" cy="259045"/>
    <xdr:sp macro="" textlink="">
      <xdr:nvSpPr>
        <xdr:cNvPr id="132" name="テキスト ボックス 131"/>
        <xdr:cNvSpPr txBox="1"/>
      </xdr:nvSpPr>
      <xdr:spPr>
        <a:xfrm>
          <a:off x="4622800" y="634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342564</xdr:rowOff>
    </xdr:from>
    <xdr:to>
      <xdr:col>22</xdr:col>
      <xdr:colOff>165100</xdr:colOff>
      <xdr:row>35</xdr:row>
      <xdr:rowOff>101264</xdr:rowOff>
    </xdr:to>
    <xdr:sp macro="" textlink="">
      <xdr:nvSpPr>
        <xdr:cNvPr id="133" name="楕円 132"/>
        <xdr:cNvSpPr/>
      </xdr:nvSpPr>
      <xdr:spPr bwMode="auto">
        <a:xfrm>
          <a:off x="4254500" y="661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111442</xdr:rowOff>
    </xdr:from>
    <xdr:ext cx="762000" cy="259045"/>
    <xdr:sp macro="" textlink="">
      <xdr:nvSpPr>
        <xdr:cNvPr id="134" name="テキスト ボックス 133"/>
        <xdr:cNvSpPr txBox="1"/>
      </xdr:nvSpPr>
      <xdr:spPr>
        <a:xfrm>
          <a:off x="3924300" y="637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72313</xdr:rowOff>
    </xdr:from>
    <xdr:to>
      <xdr:col>19</xdr:col>
      <xdr:colOff>38100</xdr:colOff>
      <xdr:row>35</xdr:row>
      <xdr:rowOff>173913</xdr:rowOff>
    </xdr:to>
    <xdr:sp macro="" textlink="">
      <xdr:nvSpPr>
        <xdr:cNvPr id="135" name="楕円 134"/>
        <xdr:cNvSpPr/>
      </xdr:nvSpPr>
      <xdr:spPr bwMode="auto">
        <a:xfrm>
          <a:off x="3556000" y="6682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184090</xdr:rowOff>
    </xdr:from>
    <xdr:ext cx="762000" cy="259045"/>
    <xdr:sp macro="" textlink="">
      <xdr:nvSpPr>
        <xdr:cNvPr id="136" name="テキスト ボックス 135"/>
        <xdr:cNvSpPr txBox="1"/>
      </xdr:nvSpPr>
      <xdr:spPr>
        <a:xfrm>
          <a:off x="3225800" y="64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5403</xdr:rowOff>
    </xdr:from>
    <xdr:to>
      <xdr:col>15</xdr:col>
      <xdr:colOff>101600</xdr:colOff>
      <xdr:row>35</xdr:row>
      <xdr:rowOff>107003</xdr:rowOff>
    </xdr:to>
    <xdr:sp macro="" textlink="">
      <xdr:nvSpPr>
        <xdr:cNvPr id="137" name="楕円 136"/>
        <xdr:cNvSpPr/>
      </xdr:nvSpPr>
      <xdr:spPr bwMode="auto">
        <a:xfrm>
          <a:off x="2857500" y="661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117180</xdr:rowOff>
    </xdr:from>
    <xdr:ext cx="762000" cy="259045"/>
    <xdr:sp macro="" textlink="">
      <xdr:nvSpPr>
        <xdr:cNvPr id="138" name="テキスト ボックス 137"/>
        <xdr:cNvSpPr txBox="1"/>
      </xdr:nvSpPr>
      <xdr:spPr>
        <a:xfrm>
          <a:off x="2527300" y="63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46888</xdr:rowOff>
    </xdr:from>
    <xdr:to>
      <xdr:col>24</xdr:col>
      <xdr:colOff>63500</xdr:colOff>
      <xdr:row>34</xdr:row>
      <xdr:rowOff>47708</xdr:rowOff>
    </xdr:to>
    <xdr:cxnSp macro="">
      <xdr:nvCxnSpPr>
        <xdr:cNvPr id="61" name="直線コネクタ 60"/>
        <xdr:cNvCxnSpPr/>
      </xdr:nvCxnSpPr>
      <xdr:spPr>
        <a:xfrm>
          <a:off x="3797300" y="5876188"/>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6255</xdr:rowOff>
    </xdr:from>
    <xdr:to>
      <xdr:col>19</xdr:col>
      <xdr:colOff>177800</xdr:colOff>
      <xdr:row>34</xdr:row>
      <xdr:rowOff>46888</xdr:rowOff>
    </xdr:to>
    <xdr:cxnSp macro="">
      <xdr:nvCxnSpPr>
        <xdr:cNvPr id="64" name="直線コネクタ 63"/>
        <xdr:cNvCxnSpPr/>
      </xdr:nvCxnSpPr>
      <xdr:spPr>
        <a:xfrm>
          <a:off x="2908300" y="5835555"/>
          <a:ext cx="889000" cy="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6255</xdr:rowOff>
    </xdr:from>
    <xdr:to>
      <xdr:col>15</xdr:col>
      <xdr:colOff>50800</xdr:colOff>
      <xdr:row>34</xdr:row>
      <xdr:rowOff>13360</xdr:rowOff>
    </xdr:to>
    <xdr:cxnSp macro="">
      <xdr:nvCxnSpPr>
        <xdr:cNvPr id="67" name="直線コネクタ 66"/>
        <xdr:cNvCxnSpPr/>
      </xdr:nvCxnSpPr>
      <xdr:spPr>
        <a:xfrm flipV="1">
          <a:off x="2019300" y="5835555"/>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13360</xdr:rowOff>
    </xdr:from>
    <xdr:to>
      <xdr:col>10</xdr:col>
      <xdr:colOff>114300</xdr:colOff>
      <xdr:row>34</xdr:row>
      <xdr:rowOff>34392</xdr:rowOff>
    </xdr:to>
    <xdr:cxnSp macro="">
      <xdr:nvCxnSpPr>
        <xdr:cNvPr id="70" name="直線コネクタ 69"/>
        <xdr:cNvCxnSpPr/>
      </xdr:nvCxnSpPr>
      <xdr:spPr>
        <a:xfrm flipV="1">
          <a:off x="1130300" y="584266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79900</xdr:rowOff>
    </xdr:from>
    <xdr:ext cx="534377" cy="259045"/>
    <xdr:sp macro="" textlink="">
      <xdr:nvSpPr>
        <xdr:cNvPr id="72" name="テキスト ボックス 71"/>
        <xdr:cNvSpPr txBox="1"/>
      </xdr:nvSpPr>
      <xdr:spPr>
        <a:xfrm>
          <a:off x="1752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107313</xdr:rowOff>
    </xdr:from>
    <xdr:ext cx="534377" cy="259045"/>
    <xdr:sp macro="" textlink="">
      <xdr:nvSpPr>
        <xdr:cNvPr id="74" name="テキスト ボックス 73"/>
        <xdr:cNvSpPr txBox="1"/>
      </xdr:nvSpPr>
      <xdr:spPr>
        <a:xfrm>
          <a:off x="863111" y="62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168358</xdr:rowOff>
    </xdr:from>
    <xdr:to>
      <xdr:col>24</xdr:col>
      <xdr:colOff>114300</xdr:colOff>
      <xdr:row>34</xdr:row>
      <xdr:rowOff>98508</xdr:rowOff>
    </xdr:to>
    <xdr:sp macro="" textlink="">
      <xdr:nvSpPr>
        <xdr:cNvPr id="80" name="楕円 79"/>
        <xdr:cNvSpPr/>
      </xdr:nvSpPr>
      <xdr:spPr>
        <a:xfrm>
          <a:off x="4584700" y="58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19785</xdr:rowOff>
    </xdr:from>
    <xdr:ext cx="534377" cy="259045"/>
    <xdr:sp macro="" textlink="">
      <xdr:nvSpPr>
        <xdr:cNvPr id="81" name="人件費該当値テキスト"/>
        <xdr:cNvSpPr txBox="1"/>
      </xdr:nvSpPr>
      <xdr:spPr>
        <a:xfrm>
          <a:off x="4686300" y="56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167538</xdr:rowOff>
    </xdr:from>
    <xdr:to>
      <xdr:col>20</xdr:col>
      <xdr:colOff>38100</xdr:colOff>
      <xdr:row>34</xdr:row>
      <xdr:rowOff>97688</xdr:rowOff>
    </xdr:to>
    <xdr:sp macro="" textlink="">
      <xdr:nvSpPr>
        <xdr:cNvPr id="82" name="楕円 81"/>
        <xdr:cNvSpPr/>
      </xdr:nvSpPr>
      <xdr:spPr>
        <a:xfrm>
          <a:off x="3746500" y="58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114215</xdr:rowOff>
    </xdr:from>
    <xdr:ext cx="534377" cy="259045"/>
    <xdr:sp macro="" textlink="">
      <xdr:nvSpPr>
        <xdr:cNvPr id="83" name="テキスト ボックス 82"/>
        <xdr:cNvSpPr txBox="1"/>
      </xdr:nvSpPr>
      <xdr:spPr>
        <a:xfrm>
          <a:off x="3530111" y="56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126905</xdr:rowOff>
    </xdr:from>
    <xdr:to>
      <xdr:col>15</xdr:col>
      <xdr:colOff>101600</xdr:colOff>
      <xdr:row>34</xdr:row>
      <xdr:rowOff>57055</xdr:rowOff>
    </xdr:to>
    <xdr:sp macro="" textlink="">
      <xdr:nvSpPr>
        <xdr:cNvPr id="84" name="楕円 83"/>
        <xdr:cNvSpPr/>
      </xdr:nvSpPr>
      <xdr:spPr>
        <a:xfrm>
          <a:off x="2857500" y="57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73582</xdr:rowOff>
    </xdr:from>
    <xdr:ext cx="534377" cy="259045"/>
    <xdr:sp macro="" textlink="">
      <xdr:nvSpPr>
        <xdr:cNvPr id="85" name="テキスト ボックス 84"/>
        <xdr:cNvSpPr txBox="1"/>
      </xdr:nvSpPr>
      <xdr:spPr>
        <a:xfrm>
          <a:off x="2641111" y="55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134010</xdr:rowOff>
    </xdr:from>
    <xdr:to>
      <xdr:col>10</xdr:col>
      <xdr:colOff>165100</xdr:colOff>
      <xdr:row>34</xdr:row>
      <xdr:rowOff>64160</xdr:rowOff>
    </xdr:to>
    <xdr:sp macro="" textlink="">
      <xdr:nvSpPr>
        <xdr:cNvPr id="86" name="楕円 85"/>
        <xdr:cNvSpPr/>
      </xdr:nvSpPr>
      <xdr:spPr>
        <a:xfrm>
          <a:off x="1968500" y="57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80687</xdr:rowOff>
    </xdr:from>
    <xdr:ext cx="534377" cy="259045"/>
    <xdr:sp macro="" textlink="">
      <xdr:nvSpPr>
        <xdr:cNvPr id="87" name="テキスト ボックス 86"/>
        <xdr:cNvSpPr txBox="1"/>
      </xdr:nvSpPr>
      <xdr:spPr>
        <a:xfrm>
          <a:off x="1752111" y="556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155042</xdr:rowOff>
    </xdr:from>
    <xdr:to>
      <xdr:col>6</xdr:col>
      <xdr:colOff>38100</xdr:colOff>
      <xdr:row>34</xdr:row>
      <xdr:rowOff>85192</xdr:rowOff>
    </xdr:to>
    <xdr:sp macro="" textlink="">
      <xdr:nvSpPr>
        <xdr:cNvPr id="88" name="楕円 87"/>
        <xdr:cNvSpPr/>
      </xdr:nvSpPr>
      <xdr:spPr>
        <a:xfrm>
          <a:off x="1079500" y="58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101719</xdr:rowOff>
    </xdr:from>
    <xdr:ext cx="534377" cy="259045"/>
    <xdr:sp macro="" textlink="">
      <xdr:nvSpPr>
        <xdr:cNvPr id="89" name="テキスト ボックス 88"/>
        <xdr:cNvSpPr txBox="1"/>
      </xdr:nvSpPr>
      <xdr:spPr>
        <a:xfrm>
          <a:off x="863111" y="558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155008</xdr:rowOff>
    </xdr:from>
    <xdr:to>
      <xdr:col>24</xdr:col>
      <xdr:colOff>63500</xdr:colOff>
      <xdr:row>57</xdr:row>
      <xdr:rowOff>164823</xdr:rowOff>
    </xdr:to>
    <xdr:cxnSp macro="">
      <xdr:nvCxnSpPr>
        <xdr:cNvPr id="118" name="直線コネクタ 117"/>
        <xdr:cNvCxnSpPr/>
      </xdr:nvCxnSpPr>
      <xdr:spPr>
        <a:xfrm flipV="1">
          <a:off x="3797300" y="9927658"/>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164823</xdr:rowOff>
    </xdr:from>
    <xdr:to>
      <xdr:col>19</xdr:col>
      <xdr:colOff>177800</xdr:colOff>
      <xdr:row>57</xdr:row>
      <xdr:rowOff>166015</xdr:rowOff>
    </xdr:to>
    <xdr:cxnSp macro="">
      <xdr:nvCxnSpPr>
        <xdr:cNvPr id="121" name="直線コネクタ 120"/>
        <xdr:cNvCxnSpPr/>
      </xdr:nvCxnSpPr>
      <xdr:spPr>
        <a:xfrm flipV="1">
          <a:off x="2908300" y="9937473"/>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148306</xdr:rowOff>
    </xdr:from>
    <xdr:to>
      <xdr:col>15</xdr:col>
      <xdr:colOff>50800</xdr:colOff>
      <xdr:row>57</xdr:row>
      <xdr:rowOff>166015</xdr:rowOff>
    </xdr:to>
    <xdr:cxnSp macro="">
      <xdr:nvCxnSpPr>
        <xdr:cNvPr id="124" name="直線コネクタ 123"/>
        <xdr:cNvCxnSpPr/>
      </xdr:nvCxnSpPr>
      <xdr:spPr>
        <a:xfrm>
          <a:off x="2019300" y="9920956"/>
          <a:ext cx="889000" cy="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148306</xdr:rowOff>
    </xdr:from>
    <xdr:to>
      <xdr:col>10</xdr:col>
      <xdr:colOff>114300</xdr:colOff>
      <xdr:row>57</xdr:row>
      <xdr:rowOff>166686</xdr:rowOff>
    </xdr:to>
    <xdr:cxnSp macro="">
      <xdr:nvCxnSpPr>
        <xdr:cNvPr id="127" name="直線コネクタ 126"/>
        <xdr:cNvCxnSpPr/>
      </xdr:nvCxnSpPr>
      <xdr:spPr>
        <a:xfrm flipV="1">
          <a:off x="1130300" y="9920956"/>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38131</xdr:rowOff>
    </xdr:from>
    <xdr:ext cx="534377" cy="259045"/>
    <xdr:sp macro="" textlink="">
      <xdr:nvSpPr>
        <xdr:cNvPr id="129" name="テキスト ボックス 128"/>
        <xdr:cNvSpPr txBox="1"/>
      </xdr:nvSpPr>
      <xdr:spPr>
        <a:xfrm>
          <a:off x="1752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51436</xdr:rowOff>
    </xdr:from>
    <xdr:ext cx="534377" cy="259045"/>
    <xdr:sp macro="" textlink="">
      <xdr:nvSpPr>
        <xdr:cNvPr id="131" name="テキスト ボックス 130"/>
        <xdr:cNvSpPr txBox="1"/>
      </xdr:nvSpPr>
      <xdr:spPr>
        <a:xfrm>
          <a:off x="863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104208</xdr:rowOff>
    </xdr:from>
    <xdr:to>
      <xdr:col>24</xdr:col>
      <xdr:colOff>114300</xdr:colOff>
      <xdr:row>58</xdr:row>
      <xdr:rowOff>34358</xdr:rowOff>
    </xdr:to>
    <xdr:sp macro="" textlink="">
      <xdr:nvSpPr>
        <xdr:cNvPr id="137" name="楕円 136"/>
        <xdr:cNvSpPr/>
      </xdr:nvSpPr>
      <xdr:spPr>
        <a:xfrm>
          <a:off x="4584700" y="98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46771</xdr:rowOff>
    </xdr:from>
    <xdr:ext cx="534377" cy="259045"/>
    <xdr:sp macro="" textlink="">
      <xdr:nvSpPr>
        <xdr:cNvPr id="138" name="物件費該当値テキスト"/>
        <xdr:cNvSpPr txBox="1"/>
      </xdr:nvSpPr>
      <xdr:spPr>
        <a:xfrm>
          <a:off x="4686300" y="9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114023</xdr:rowOff>
    </xdr:from>
    <xdr:to>
      <xdr:col>20</xdr:col>
      <xdr:colOff>38100</xdr:colOff>
      <xdr:row>58</xdr:row>
      <xdr:rowOff>44173</xdr:rowOff>
    </xdr:to>
    <xdr:sp macro="" textlink="">
      <xdr:nvSpPr>
        <xdr:cNvPr id="139" name="楕円 138"/>
        <xdr:cNvSpPr/>
      </xdr:nvSpPr>
      <xdr:spPr>
        <a:xfrm>
          <a:off x="3746500" y="98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35300</xdr:rowOff>
    </xdr:from>
    <xdr:ext cx="534377" cy="259045"/>
    <xdr:sp macro="" textlink="">
      <xdr:nvSpPr>
        <xdr:cNvPr id="140" name="テキスト ボックス 139"/>
        <xdr:cNvSpPr txBox="1"/>
      </xdr:nvSpPr>
      <xdr:spPr>
        <a:xfrm>
          <a:off x="3530111" y="99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115215</xdr:rowOff>
    </xdr:from>
    <xdr:to>
      <xdr:col>15</xdr:col>
      <xdr:colOff>101600</xdr:colOff>
      <xdr:row>58</xdr:row>
      <xdr:rowOff>45365</xdr:rowOff>
    </xdr:to>
    <xdr:sp macro="" textlink="">
      <xdr:nvSpPr>
        <xdr:cNvPr id="141" name="楕円 140"/>
        <xdr:cNvSpPr/>
      </xdr:nvSpPr>
      <xdr:spPr>
        <a:xfrm>
          <a:off x="2857500" y="98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36492</xdr:rowOff>
    </xdr:from>
    <xdr:ext cx="534377" cy="259045"/>
    <xdr:sp macro="" textlink="">
      <xdr:nvSpPr>
        <xdr:cNvPr id="142" name="テキスト ボックス 141"/>
        <xdr:cNvSpPr txBox="1"/>
      </xdr:nvSpPr>
      <xdr:spPr>
        <a:xfrm>
          <a:off x="2641111" y="99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97506</xdr:rowOff>
    </xdr:from>
    <xdr:to>
      <xdr:col>10</xdr:col>
      <xdr:colOff>165100</xdr:colOff>
      <xdr:row>58</xdr:row>
      <xdr:rowOff>27656</xdr:rowOff>
    </xdr:to>
    <xdr:sp macro="" textlink="">
      <xdr:nvSpPr>
        <xdr:cNvPr id="143" name="楕円 142"/>
        <xdr:cNvSpPr/>
      </xdr:nvSpPr>
      <xdr:spPr>
        <a:xfrm>
          <a:off x="1968500" y="98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44183</xdr:rowOff>
    </xdr:from>
    <xdr:ext cx="534377" cy="259045"/>
    <xdr:sp macro="" textlink="">
      <xdr:nvSpPr>
        <xdr:cNvPr id="144" name="テキスト ボックス 143"/>
        <xdr:cNvSpPr txBox="1"/>
      </xdr:nvSpPr>
      <xdr:spPr>
        <a:xfrm>
          <a:off x="1752111" y="964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115886</xdr:rowOff>
    </xdr:from>
    <xdr:to>
      <xdr:col>6</xdr:col>
      <xdr:colOff>38100</xdr:colOff>
      <xdr:row>58</xdr:row>
      <xdr:rowOff>46036</xdr:rowOff>
    </xdr:to>
    <xdr:sp macro="" textlink="">
      <xdr:nvSpPr>
        <xdr:cNvPr id="145" name="楕円 144"/>
        <xdr:cNvSpPr/>
      </xdr:nvSpPr>
      <xdr:spPr>
        <a:xfrm>
          <a:off x="1079500" y="98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62563</xdr:rowOff>
    </xdr:from>
    <xdr:ext cx="534377" cy="259045"/>
    <xdr:sp macro="" textlink="">
      <xdr:nvSpPr>
        <xdr:cNvPr id="146" name="テキスト ボックス 145"/>
        <xdr:cNvSpPr txBox="1"/>
      </xdr:nvSpPr>
      <xdr:spPr>
        <a:xfrm>
          <a:off x="863111" y="96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8125</xdr:rowOff>
    </xdr:from>
    <xdr:to>
      <xdr:col>24</xdr:col>
      <xdr:colOff>63500</xdr:colOff>
      <xdr:row>78</xdr:row>
      <xdr:rowOff>21611</xdr:rowOff>
    </xdr:to>
    <xdr:cxnSp macro="">
      <xdr:nvCxnSpPr>
        <xdr:cNvPr id="177" name="直線コネクタ 176"/>
        <xdr:cNvCxnSpPr/>
      </xdr:nvCxnSpPr>
      <xdr:spPr>
        <a:xfrm flipV="1">
          <a:off x="3797300" y="13381225"/>
          <a:ext cx="8382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4631</xdr:rowOff>
    </xdr:from>
    <xdr:to>
      <xdr:col>19</xdr:col>
      <xdr:colOff>177800</xdr:colOff>
      <xdr:row>78</xdr:row>
      <xdr:rowOff>21611</xdr:rowOff>
    </xdr:to>
    <xdr:cxnSp macro="">
      <xdr:nvCxnSpPr>
        <xdr:cNvPr id="180" name="直線コネクタ 179"/>
        <xdr:cNvCxnSpPr/>
      </xdr:nvCxnSpPr>
      <xdr:spPr>
        <a:xfrm>
          <a:off x="2908300" y="13377731"/>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4631</xdr:rowOff>
    </xdr:from>
    <xdr:to>
      <xdr:col>15</xdr:col>
      <xdr:colOff>50800</xdr:colOff>
      <xdr:row>78</xdr:row>
      <xdr:rowOff>12925</xdr:rowOff>
    </xdr:to>
    <xdr:cxnSp macro="">
      <xdr:nvCxnSpPr>
        <xdr:cNvPr id="183" name="直線コネクタ 182"/>
        <xdr:cNvCxnSpPr/>
      </xdr:nvCxnSpPr>
      <xdr:spPr>
        <a:xfrm flipV="1">
          <a:off x="2019300" y="13377731"/>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12925</xdr:rowOff>
    </xdr:from>
    <xdr:to>
      <xdr:col>10</xdr:col>
      <xdr:colOff>114300</xdr:colOff>
      <xdr:row>78</xdr:row>
      <xdr:rowOff>14656</xdr:rowOff>
    </xdr:to>
    <xdr:cxnSp macro="">
      <xdr:nvCxnSpPr>
        <xdr:cNvPr id="186" name="直線コネクタ 185"/>
        <xdr:cNvCxnSpPr/>
      </xdr:nvCxnSpPr>
      <xdr:spPr>
        <a:xfrm flipV="1">
          <a:off x="1130300" y="13386025"/>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143222</xdr:rowOff>
    </xdr:from>
    <xdr:ext cx="469744" cy="259045"/>
    <xdr:sp macro="" textlink="">
      <xdr:nvSpPr>
        <xdr:cNvPr id="188" name="テキスト ボックス 187"/>
        <xdr:cNvSpPr txBox="1"/>
      </xdr:nvSpPr>
      <xdr:spPr>
        <a:xfrm>
          <a:off x="1784428" y="1351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131531</xdr:rowOff>
    </xdr:from>
    <xdr:ext cx="469744" cy="259045"/>
    <xdr:sp macro="" textlink="">
      <xdr:nvSpPr>
        <xdr:cNvPr id="190" name="テキスト ボックス 189"/>
        <xdr:cNvSpPr txBox="1"/>
      </xdr:nvSpPr>
      <xdr:spPr>
        <a:xfrm>
          <a:off x="895428" y="1350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128775</xdr:rowOff>
    </xdr:from>
    <xdr:to>
      <xdr:col>24</xdr:col>
      <xdr:colOff>114300</xdr:colOff>
      <xdr:row>78</xdr:row>
      <xdr:rowOff>58925</xdr:rowOff>
    </xdr:to>
    <xdr:sp macro="" textlink="">
      <xdr:nvSpPr>
        <xdr:cNvPr id="196" name="楕円 195"/>
        <xdr:cNvSpPr/>
      </xdr:nvSpPr>
      <xdr:spPr>
        <a:xfrm>
          <a:off x="4584700" y="133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151652</xdr:rowOff>
    </xdr:from>
    <xdr:ext cx="469744" cy="259045"/>
    <xdr:sp macro="" textlink="">
      <xdr:nvSpPr>
        <xdr:cNvPr id="197" name="維持補修費該当値テキスト"/>
        <xdr:cNvSpPr txBox="1"/>
      </xdr:nvSpPr>
      <xdr:spPr>
        <a:xfrm>
          <a:off x="4686300" y="131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142261</xdr:rowOff>
    </xdr:from>
    <xdr:to>
      <xdr:col>20</xdr:col>
      <xdr:colOff>38100</xdr:colOff>
      <xdr:row>78</xdr:row>
      <xdr:rowOff>72411</xdr:rowOff>
    </xdr:to>
    <xdr:sp macro="" textlink="">
      <xdr:nvSpPr>
        <xdr:cNvPr id="198" name="楕円 197"/>
        <xdr:cNvSpPr/>
      </xdr:nvSpPr>
      <xdr:spPr>
        <a:xfrm>
          <a:off x="3746500" y="133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88938</xdr:rowOff>
    </xdr:from>
    <xdr:ext cx="469744" cy="259045"/>
    <xdr:sp macro="" textlink="">
      <xdr:nvSpPr>
        <xdr:cNvPr id="199" name="テキスト ボックス 198"/>
        <xdr:cNvSpPr txBox="1"/>
      </xdr:nvSpPr>
      <xdr:spPr>
        <a:xfrm>
          <a:off x="3562428" y="1311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125281</xdr:rowOff>
    </xdr:from>
    <xdr:to>
      <xdr:col>15</xdr:col>
      <xdr:colOff>101600</xdr:colOff>
      <xdr:row>78</xdr:row>
      <xdr:rowOff>55431</xdr:rowOff>
    </xdr:to>
    <xdr:sp macro="" textlink="">
      <xdr:nvSpPr>
        <xdr:cNvPr id="200" name="楕円 199"/>
        <xdr:cNvSpPr/>
      </xdr:nvSpPr>
      <xdr:spPr>
        <a:xfrm>
          <a:off x="2857500" y="133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71958</xdr:rowOff>
    </xdr:from>
    <xdr:ext cx="469744" cy="259045"/>
    <xdr:sp macro="" textlink="">
      <xdr:nvSpPr>
        <xdr:cNvPr id="201" name="テキスト ボックス 200"/>
        <xdr:cNvSpPr txBox="1"/>
      </xdr:nvSpPr>
      <xdr:spPr>
        <a:xfrm>
          <a:off x="2673428" y="1310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133575</xdr:rowOff>
    </xdr:from>
    <xdr:to>
      <xdr:col>10</xdr:col>
      <xdr:colOff>165100</xdr:colOff>
      <xdr:row>78</xdr:row>
      <xdr:rowOff>63725</xdr:rowOff>
    </xdr:to>
    <xdr:sp macro="" textlink="">
      <xdr:nvSpPr>
        <xdr:cNvPr id="202" name="楕円 201"/>
        <xdr:cNvSpPr/>
      </xdr:nvSpPr>
      <xdr:spPr>
        <a:xfrm>
          <a:off x="1968500" y="133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80252</xdr:rowOff>
    </xdr:from>
    <xdr:ext cx="469744" cy="259045"/>
    <xdr:sp macro="" textlink="">
      <xdr:nvSpPr>
        <xdr:cNvPr id="203" name="テキスト ボックス 202"/>
        <xdr:cNvSpPr txBox="1"/>
      </xdr:nvSpPr>
      <xdr:spPr>
        <a:xfrm>
          <a:off x="1784428" y="131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135306</xdr:rowOff>
    </xdr:from>
    <xdr:to>
      <xdr:col>6</xdr:col>
      <xdr:colOff>38100</xdr:colOff>
      <xdr:row>78</xdr:row>
      <xdr:rowOff>65456</xdr:rowOff>
    </xdr:to>
    <xdr:sp macro="" textlink="">
      <xdr:nvSpPr>
        <xdr:cNvPr id="204" name="楕円 203"/>
        <xdr:cNvSpPr/>
      </xdr:nvSpPr>
      <xdr:spPr>
        <a:xfrm>
          <a:off x="10795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81983</xdr:rowOff>
    </xdr:from>
    <xdr:ext cx="469744" cy="259045"/>
    <xdr:sp macro="" textlink="">
      <xdr:nvSpPr>
        <xdr:cNvPr id="205" name="テキスト ボックス 204"/>
        <xdr:cNvSpPr txBox="1"/>
      </xdr:nvSpPr>
      <xdr:spPr>
        <a:xfrm>
          <a:off x="895428" y="1311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142824</xdr:rowOff>
    </xdr:from>
    <xdr:to>
      <xdr:col>24</xdr:col>
      <xdr:colOff>63500</xdr:colOff>
      <xdr:row>95</xdr:row>
      <xdr:rowOff>32734</xdr:rowOff>
    </xdr:to>
    <xdr:cxnSp macro="">
      <xdr:nvCxnSpPr>
        <xdr:cNvPr id="235" name="直線コネクタ 234"/>
        <xdr:cNvCxnSpPr/>
      </xdr:nvCxnSpPr>
      <xdr:spPr>
        <a:xfrm>
          <a:off x="3797300" y="16259124"/>
          <a:ext cx="838200" cy="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142824</xdr:rowOff>
    </xdr:from>
    <xdr:to>
      <xdr:col>19</xdr:col>
      <xdr:colOff>177800</xdr:colOff>
      <xdr:row>95</xdr:row>
      <xdr:rowOff>21361</xdr:rowOff>
    </xdr:to>
    <xdr:cxnSp macro="">
      <xdr:nvCxnSpPr>
        <xdr:cNvPr id="238" name="直線コネクタ 237"/>
        <xdr:cNvCxnSpPr/>
      </xdr:nvCxnSpPr>
      <xdr:spPr>
        <a:xfrm flipV="1">
          <a:off x="2908300" y="16259124"/>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21361</xdr:rowOff>
    </xdr:from>
    <xdr:to>
      <xdr:col>15</xdr:col>
      <xdr:colOff>50800</xdr:colOff>
      <xdr:row>95</xdr:row>
      <xdr:rowOff>73177</xdr:rowOff>
    </xdr:to>
    <xdr:cxnSp macro="">
      <xdr:nvCxnSpPr>
        <xdr:cNvPr id="241" name="直線コネクタ 240"/>
        <xdr:cNvCxnSpPr/>
      </xdr:nvCxnSpPr>
      <xdr:spPr>
        <a:xfrm flipV="1">
          <a:off x="2019300" y="16309111"/>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73177</xdr:rowOff>
    </xdr:from>
    <xdr:to>
      <xdr:col>10</xdr:col>
      <xdr:colOff>114300</xdr:colOff>
      <xdr:row>95</xdr:row>
      <xdr:rowOff>126212</xdr:rowOff>
    </xdr:to>
    <xdr:cxnSp macro="">
      <xdr:nvCxnSpPr>
        <xdr:cNvPr id="244" name="直線コネクタ 243"/>
        <xdr:cNvCxnSpPr/>
      </xdr:nvCxnSpPr>
      <xdr:spPr>
        <a:xfrm flipV="1">
          <a:off x="1130300" y="16360927"/>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91197</xdr:rowOff>
    </xdr:from>
    <xdr:ext cx="534377" cy="259045"/>
    <xdr:sp macro="" textlink="">
      <xdr:nvSpPr>
        <xdr:cNvPr id="246" name="テキスト ボックス 245"/>
        <xdr:cNvSpPr txBox="1"/>
      </xdr:nvSpPr>
      <xdr:spPr>
        <a:xfrm>
          <a:off x="1752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169263</xdr:rowOff>
    </xdr:from>
    <xdr:ext cx="534377" cy="259045"/>
    <xdr:sp macro="" textlink="">
      <xdr:nvSpPr>
        <xdr:cNvPr id="248" name="テキスト ボックス 247"/>
        <xdr:cNvSpPr txBox="1"/>
      </xdr:nvSpPr>
      <xdr:spPr>
        <a:xfrm>
          <a:off x="863111" y="166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153384</xdr:rowOff>
    </xdr:from>
    <xdr:to>
      <xdr:col>24</xdr:col>
      <xdr:colOff>114300</xdr:colOff>
      <xdr:row>95</xdr:row>
      <xdr:rowOff>83534</xdr:rowOff>
    </xdr:to>
    <xdr:sp macro="" textlink="">
      <xdr:nvSpPr>
        <xdr:cNvPr id="254" name="楕円 253"/>
        <xdr:cNvSpPr/>
      </xdr:nvSpPr>
      <xdr:spPr>
        <a:xfrm>
          <a:off x="4584700" y="162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131811</xdr:rowOff>
    </xdr:from>
    <xdr:ext cx="534377" cy="259045"/>
    <xdr:sp macro="" textlink="">
      <xdr:nvSpPr>
        <xdr:cNvPr id="255" name="扶助費該当値テキスト"/>
        <xdr:cNvSpPr txBox="1"/>
      </xdr:nvSpPr>
      <xdr:spPr>
        <a:xfrm>
          <a:off x="4686300" y="162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92024</xdr:rowOff>
    </xdr:from>
    <xdr:to>
      <xdr:col>20</xdr:col>
      <xdr:colOff>38100</xdr:colOff>
      <xdr:row>95</xdr:row>
      <xdr:rowOff>22174</xdr:rowOff>
    </xdr:to>
    <xdr:sp macro="" textlink="">
      <xdr:nvSpPr>
        <xdr:cNvPr id="256" name="楕円 255"/>
        <xdr:cNvSpPr/>
      </xdr:nvSpPr>
      <xdr:spPr>
        <a:xfrm>
          <a:off x="3746500" y="162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38701</xdr:rowOff>
    </xdr:from>
    <xdr:ext cx="534377" cy="259045"/>
    <xdr:sp macro="" textlink="">
      <xdr:nvSpPr>
        <xdr:cNvPr id="257" name="テキスト ボックス 256"/>
        <xdr:cNvSpPr txBox="1"/>
      </xdr:nvSpPr>
      <xdr:spPr>
        <a:xfrm>
          <a:off x="3530111" y="159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142011</xdr:rowOff>
    </xdr:from>
    <xdr:to>
      <xdr:col>15</xdr:col>
      <xdr:colOff>101600</xdr:colOff>
      <xdr:row>95</xdr:row>
      <xdr:rowOff>72161</xdr:rowOff>
    </xdr:to>
    <xdr:sp macro="" textlink="">
      <xdr:nvSpPr>
        <xdr:cNvPr id="258" name="楕円 257"/>
        <xdr:cNvSpPr/>
      </xdr:nvSpPr>
      <xdr:spPr>
        <a:xfrm>
          <a:off x="2857500" y="162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88688</xdr:rowOff>
    </xdr:from>
    <xdr:ext cx="534377" cy="259045"/>
    <xdr:sp macro="" textlink="">
      <xdr:nvSpPr>
        <xdr:cNvPr id="259" name="テキスト ボックス 258"/>
        <xdr:cNvSpPr txBox="1"/>
      </xdr:nvSpPr>
      <xdr:spPr>
        <a:xfrm>
          <a:off x="2641111" y="160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22377</xdr:rowOff>
    </xdr:from>
    <xdr:to>
      <xdr:col>10</xdr:col>
      <xdr:colOff>165100</xdr:colOff>
      <xdr:row>95</xdr:row>
      <xdr:rowOff>123977</xdr:rowOff>
    </xdr:to>
    <xdr:sp macro="" textlink="">
      <xdr:nvSpPr>
        <xdr:cNvPr id="260" name="楕円 259"/>
        <xdr:cNvSpPr/>
      </xdr:nvSpPr>
      <xdr:spPr>
        <a:xfrm>
          <a:off x="1968500" y="163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140504</xdr:rowOff>
    </xdr:from>
    <xdr:ext cx="534377" cy="259045"/>
    <xdr:sp macro="" textlink="">
      <xdr:nvSpPr>
        <xdr:cNvPr id="261" name="テキスト ボックス 260"/>
        <xdr:cNvSpPr txBox="1"/>
      </xdr:nvSpPr>
      <xdr:spPr>
        <a:xfrm>
          <a:off x="1752111" y="160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75412</xdr:rowOff>
    </xdr:from>
    <xdr:to>
      <xdr:col>6</xdr:col>
      <xdr:colOff>38100</xdr:colOff>
      <xdr:row>96</xdr:row>
      <xdr:rowOff>5562</xdr:rowOff>
    </xdr:to>
    <xdr:sp macro="" textlink="">
      <xdr:nvSpPr>
        <xdr:cNvPr id="262" name="楕円 261"/>
        <xdr:cNvSpPr/>
      </xdr:nvSpPr>
      <xdr:spPr>
        <a:xfrm>
          <a:off x="1079500" y="163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22089</xdr:rowOff>
    </xdr:from>
    <xdr:ext cx="534377" cy="259045"/>
    <xdr:sp macro="" textlink="">
      <xdr:nvSpPr>
        <xdr:cNvPr id="263" name="テキスト ボックス 262"/>
        <xdr:cNvSpPr txBox="1"/>
      </xdr:nvSpPr>
      <xdr:spPr>
        <a:xfrm>
          <a:off x="863111" y="161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151663</xdr:rowOff>
    </xdr:from>
    <xdr:to>
      <xdr:col>55</xdr:col>
      <xdr:colOff>0</xdr:colOff>
      <xdr:row>37</xdr:row>
      <xdr:rowOff>156365</xdr:rowOff>
    </xdr:to>
    <xdr:cxnSp macro="">
      <xdr:nvCxnSpPr>
        <xdr:cNvPr id="292" name="直線コネクタ 291"/>
        <xdr:cNvCxnSpPr/>
      </xdr:nvCxnSpPr>
      <xdr:spPr>
        <a:xfrm>
          <a:off x="9639300" y="6495313"/>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136584</xdr:rowOff>
    </xdr:from>
    <xdr:to>
      <xdr:col>50</xdr:col>
      <xdr:colOff>114300</xdr:colOff>
      <xdr:row>37</xdr:row>
      <xdr:rowOff>151663</xdr:rowOff>
    </xdr:to>
    <xdr:cxnSp macro="">
      <xdr:nvCxnSpPr>
        <xdr:cNvPr id="295" name="直線コネクタ 294"/>
        <xdr:cNvCxnSpPr/>
      </xdr:nvCxnSpPr>
      <xdr:spPr>
        <a:xfrm>
          <a:off x="8750300" y="6480234"/>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136584</xdr:rowOff>
    </xdr:from>
    <xdr:to>
      <xdr:col>45</xdr:col>
      <xdr:colOff>177800</xdr:colOff>
      <xdr:row>38</xdr:row>
      <xdr:rowOff>262</xdr:rowOff>
    </xdr:to>
    <xdr:cxnSp macro="">
      <xdr:nvCxnSpPr>
        <xdr:cNvPr id="298" name="直線コネクタ 297"/>
        <xdr:cNvCxnSpPr/>
      </xdr:nvCxnSpPr>
      <xdr:spPr>
        <a:xfrm flipV="1">
          <a:off x="7861300" y="6480234"/>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123492</xdr:rowOff>
    </xdr:from>
    <xdr:to>
      <xdr:col>41</xdr:col>
      <xdr:colOff>50800</xdr:colOff>
      <xdr:row>38</xdr:row>
      <xdr:rowOff>262</xdr:rowOff>
    </xdr:to>
    <xdr:cxnSp macro="">
      <xdr:nvCxnSpPr>
        <xdr:cNvPr id="301" name="直線コネクタ 300"/>
        <xdr:cNvCxnSpPr/>
      </xdr:nvCxnSpPr>
      <xdr:spPr>
        <a:xfrm>
          <a:off x="6972300" y="6467142"/>
          <a:ext cx="889000" cy="4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82562</xdr:rowOff>
    </xdr:from>
    <xdr:ext cx="534377" cy="259045"/>
    <xdr:sp macro="" textlink="">
      <xdr:nvSpPr>
        <xdr:cNvPr id="303" name="テキスト ボックス 302"/>
        <xdr:cNvSpPr txBox="1"/>
      </xdr:nvSpPr>
      <xdr:spPr>
        <a:xfrm>
          <a:off x="7594111" y="60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62056</xdr:rowOff>
    </xdr:from>
    <xdr:ext cx="534377" cy="259045"/>
    <xdr:sp macro="" textlink="">
      <xdr:nvSpPr>
        <xdr:cNvPr id="305" name="テキスト ボックス 304"/>
        <xdr:cNvSpPr txBox="1"/>
      </xdr:nvSpPr>
      <xdr:spPr>
        <a:xfrm>
          <a:off x="6705111" y="58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105565</xdr:rowOff>
    </xdr:from>
    <xdr:to>
      <xdr:col>55</xdr:col>
      <xdr:colOff>50800</xdr:colOff>
      <xdr:row>38</xdr:row>
      <xdr:rowOff>35715</xdr:rowOff>
    </xdr:to>
    <xdr:sp macro="" textlink="">
      <xdr:nvSpPr>
        <xdr:cNvPr id="311" name="楕円 310"/>
        <xdr:cNvSpPr/>
      </xdr:nvSpPr>
      <xdr:spPr>
        <a:xfrm>
          <a:off x="10426700" y="64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20492</xdr:rowOff>
    </xdr:from>
    <xdr:ext cx="534377" cy="259045"/>
    <xdr:sp macro="" textlink="">
      <xdr:nvSpPr>
        <xdr:cNvPr id="312" name="補助費等該当値テキスト"/>
        <xdr:cNvSpPr txBox="1"/>
      </xdr:nvSpPr>
      <xdr:spPr>
        <a:xfrm>
          <a:off x="10528300" y="636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100863</xdr:rowOff>
    </xdr:from>
    <xdr:to>
      <xdr:col>50</xdr:col>
      <xdr:colOff>165100</xdr:colOff>
      <xdr:row>38</xdr:row>
      <xdr:rowOff>31014</xdr:rowOff>
    </xdr:to>
    <xdr:sp macro="" textlink="">
      <xdr:nvSpPr>
        <xdr:cNvPr id="313" name="楕円 312"/>
        <xdr:cNvSpPr/>
      </xdr:nvSpPr>
      <xdr:spPr>
        <a:xfrm>
          <a:off x="9588500" y="644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22141</xdr:rowOff>
    </xdr:from>
    <xdr:ext cx="534377" cy="259045"/>
    <xdr:sp macro="" textlink="">
      <xdr:nvSpPr>
        <xdr:cNvPr id="314" name="テキスト ボックス 313"/>
        <xdr:cNvSpPr txBox="1"/>
      </xdr:nvSpPr>
      <xdr:spPr>
        <a:xfrm>
          <a:off x="9372111" y="65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85784</xdr:rowOff>
    </xdr:from>
    <xdr:to>
      <xdr:col>46</xdr:col>
      <xdr:colOff>38100</xdr:colOff>
      <xdr:row>38</xdr:row>
      <xdr:rowOff>15934</xdr:rowOff>
    </xdr:to>
    <xdr:sp macro="" textlink="">
      <xdr:nvSpPr>
        <xdr:cNvPr id="315" name="楕円 314"/>
        <xdr:cNvSpPr/>
      </xdr:nvSpPr>
      <xdr:spPr>
        <a:xfrm>
          <a:off x="8699500" y="64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7060</xdr:rowOff>
    </xdr:from>
    <xdr:ext cx="534377" cy="259045"/>
    <xdr:sp macro="" textlink="">
      <xdr:nvSpPr>
        <xdr:cNvPr id="316" name="テキスト ボックス 315"/>
        <xdr:cNvSpPr txBox="1"/>
      </xdr:nvSpPr>
      <xdr:spPr>
        <a:xfrm>
          <a:off x="8483111" y="652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120912</xdr:rowOff>
    </xdr:from>
    <xdr:to>
      <xdr:col>41</xdr:col>
      <xdr:colOff>101600</xdr:colOff>
      <xdr:row>38</xdr:row>
      <xdr:rowOff>51062</xdr:rowOff>
    </xdr:to>
    <xdr:sp macro="" textlink="">
      <xdr:nvSpPr>
        <xdr:cNvPr id="317" name="楕円 316"/>
        <xdr:cNvSpPr/>
      </xdr:nvSpPr>
      <xdr:spPr>
        <a:xfrm>
          <a:off x="7810500" y="64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42189</xdr:rowOff>
    </xdr:from>
    <xdr:ext cx="534377" cy="259045"/>
    <xdr:sp macro="" textlink="">
      <xdr:nvSpPr>
        <xdr:cNvPr id="318" name="テキスト ボックス 317"/>
        <xdr:cNvSpPr txBox="1"/>
      </xdr:nvSpPr>
      <xdr:spPr>
        <a:xfrm>
          <a:off x="7594111" y="65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72692</xdr:rowOff>
    </xdr:from>
    <xdr:to>
      <xdr:col>36</xdr:col>
      <xdr:colOff>165100</xdr:colOff>
      <xdr:row>38</xdr:row>
      <xdr:rowOff>2842</xdr:rowOff>
    </xdr:to>
    <xdr:sp macro="" textlink="">
      <xdr:nvSpPr>
        <xdr:cNvPr id="319" name="楕円 318"/>
        <xdr:cNvSpPr/>
      </xdr:nvSpPr>
      <xdr:spPr>
        <a:xfrm>
          <a:off x="6921500" y="641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165419</xdr:rowOff>
    </xdr:from>
    <xdr:ext cx="534377" cy="259045"/>
    <xdr:sp macro="" textlink="">
      <xdr:nvSpPr>
        <xdr:cNvPr id="320" name="テキスト ボックス 319"/>
        <xdr:cNvSpPr txBox="1"/>
      </xdr:nvSpPr>
      <xdr:spPr>
        <a:xfrm>
          <a:off x="6705111" y="65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118528</xdr:rowOff>
    </xdr:from>
    <xdr:to>
      <xdr:col>55</xdr:col>
      <xdr:colOff>0</xdr:colOff>
      <xdr:row>58</xdr:row>
      <xdr:rowOff>143447</xdr:rowOff>
    </xdr:to>
    <xdr:cxnSp macro="">
      <xdr:nvCxnSpPr>
        <xdr:cNvPr id="351" name="直線コネクタ 350"/>
        <xdr:cNvCxnSpPr/>
      </xdr:nvCxnSpPr>
      <xdr:spPr>
        <a:xfrm>
          <a:off x="9639300" y="10062628"/>
          <a:ext cx="838200" cy="2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118528</xdr:rowOff>
    </xdr:from>
    <xdr:to>
      <xdr:col>50</xdr:col>
      <xdr:colOff>114300</xdr:colOff>
      <xdr:row>59</xdr:row>
      <xdr:rowOff>3394</xdr:rowOff>
    </xdr:to>
    <xdr:cxnSp macro="">
      <xdr:nvCxnSpPr>
        <xdr:cNvPr id="354" name="直線コネクタ 353"/>
        <xdr:cNvCxnSpPr/>
      </xdr:nvCxnSpPr>
      <xdr:spPr>
        <a:xfrm flipV="1">
          <a:off x="8750300" y="10062628"/>
          <a:ext cx="889000" cy="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3394</xdr:rowOff>
    </xdr:from>
    <xdr:to>
      <xdr:col>45</xdr:col>
      <xdr:colOff>177800</xdr:colOff>
      <xdr:row>59</xdr:row>
      <xdr:rowOff>4945</xdr:rowOff>
    </xdr:to>
    <xdr:cxnSp macro="">
      <xdr:nvCxnSpPr>
        <xdr:cNvPr id="357" name="直線コネクタ 356"/>
        <xdr:cNvCxnSpPr/>
      </xdr:nvCxnSpPr>
      <xdr:spPr>
        <a:xfrm flipV="1">
          <a:off x="7861300" y="10118944"/>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123631</xdr:rowOff>
    </xdr:from>
    <xdr:to>
      <xdr:col>41</xdr:col>
      <xdr:colOff>50800</xdr:colOff>
      <xdr:row>59</xdr:row>
      <xdr:rowOff>4945</xdr:rowOff>
    </xdr:to>
    <xdr:cxnSp macro="">
      <xdr:nvCxnSpPr>
        <xdr:cNvPr id="360" name="直線コネクタ 359"/>
        <xdr:cNvCxnSpPr/>
      </xdr:nvCxnSpPr>
      <xdr:spPr>
        <a:xfrm>
          <a:off x="6972300" y="10067731"/>
          <a:ext cx="889000" cy="5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33446</xdr:rowOff>
    </xdr:from>
    <xdr:ext cx="534377" cy="259045"/>
    <xdr:sp macro="" textlink="">
      <xdr:nvSpPr>
        <xdr:cNvPr id="362" name="テキスト ボックス 361"/>
        <xdr:cNvSpPr txBox="1"/>
      </xdr:nvSpPr>
      <xdr:spPr>
        <a:xfrm>
          <a:off x="7594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29141</xdr:rowOff>
    </xdr:from>
    <xdr:ext cx="534377" cy="259045"/>
    <xdr:sp macro="" textlink="">
      <xdr:nvSpPr>
        <xdr:cNvPr id="364" name="テキスト ボックス 363"/>
        <xdr:cNvSpPr txBox="1"/>
      </xdr:nvSpPr>
      <xdr:spPr>
        <a:xfrm>
          <a:off x="6705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92647</xdr:rowOff>
    </xdr:from>
    <xdr:to>
      <xdr:col>55</xdr:col>
      <xdr:colOff>50800</xdr:colOff>
      <xdr:row>59</xdr:row>
      <xdr:rowOff>22797</xdr:rowOff>
    </xdr:to>
    <xdr:sp macro="" textlink="">
      <xdr:nvSpPr>
        <xdr:cNvPr id="370" name="楕円 369"/>
        <xdr:cNvSpPr/>
      </xdr:nvSpPr>
      <xdr:spPr>
        <a:xfrm>
          <a:off x="10426700" y="100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52024</xdr:rowOff>
    </xdr:from>
    <xdr:ext cx="534377" cy="259045"/>
    <xdr:sp macro="" textlink="">
      <xdr:nvSpPr>
        <xdr:cNvPr id="371" name="普通建設事業費該当値テキスト"/>
        <xdr:cNvSpPr txBox="1"/>
      </xdr:nvSpPr>
      <xdr:spPr>
        <a:xfrm>
          <a:off x="10528300" y="98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67728</xdr:rowOff>
    </xdr:from>
    <xdr:to>
      <xdr:col>50</xdr:col>
      <xdr:colOff>165100</xdr:colOff>
      <xdr:row>58</xdr:row>
      <xdr:rowOff>169328</xdr:rowOff>
    </xdr:to>
    <xdr:sp macro="" textlink="">
      <xdr:nvSpPr>
        <xdr:cNvPr id="372" name="楕円 371"/>
        <xdr:cNvSpPr/>
      </xdr:nvSpPr>
      <xdr:spPr>
        <a:xfrm>
          <a:off x="9588500" y="100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14405</xdr:rowOff>
    </xdr:from>
    <xdr:ext cx="534377" cy="259045"/>
    <xdr:sp macro="" textlink="">
      <xdr:nvSpPr>
        <xdr:cNvPr id="373" name="テキスト ボックス 372"/>
        <xdr:cNvSpPr txBox="1"/>
      </xdr:nvSpPr>
      <xdr:spPr>
        <a:xfrm>
          <a:off x="9372111" y="97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124044</xdr:rowOff>
    </xdr:from>
    <xdr:to>
      <xdr:col>46</xdr:col>
      <xdr:colOff>38100</xdr:colOff>
      <xdr:row>59</xdr:row>
      <xdr:rowOff>54194</xdr:rowOff>
    </xdr:to>
    <xdr:sp macro="" textlink="">
      <xdr:nvSpPr>
        <xdr:cNvPr id="374" name="楕円 373"/>
        <xdr:cNvSpPr/>
      </xdr:nvSpPr>
      <xdr:spPr>
        <a:xfrm>
          <a:off x="8699500" y="100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45321</xdr:rowOff>
    </xdr:from>
    <xdr:ext cx="534377" cy="259045"/>
    <xdr:sp macro="" textlink="">
      <xdr:nvSpPr>
        <xdr:cNvPr id="375" name="テキスト ボックス 374"/>
        <xdr:cNvSpPr txBox="1"/>
      </xdr:nvSpPr>
      <xdr:spPr>
        <a:xfrm>
          <a:off x="8483111" y="1016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125595</xdr:rowOff>
    </xdr:from>
    <xdr:to>
      <xdr:col>41</xdr:col>
      <xdr:colOff>101600</xdr:colOff>
      <xdr:row>59</xdr:row>
      <xdr:rowOff>55745</xdr:rowOff>
    </xdr:to>
    <xdr:sp macro="" textlink="">
      <xdr:nvSpPr>
        <xdr:cNvPr id="376" name="楕円 375"/>
        <xdr:cNvSpPr/>
      </xdr:nvSpPr>
      <xdr:spPr>
        <a:xfrm>
          <a:off x="7810500" y="100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46872</xdr:rowOff>
    </xdr:from>
    <xdr:ext cx="534377" cy="259045"/>
    <xdr:sp macro="" textlink="">
      <xdr:nvSpPr>
        <xdr:cNvPr id="377" name="テキスト ボックス 376"/>
        <xdr:cNvSpPr txBox="1"/>
      </xdr:nvSpPr>
      <xdr:spPr>
        <a:xfrm>
          <a:off x="7594111" y="1016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72831</xdr:rowOff>
    </xdr:from>
    <xdr:to>
      <xdr:col>36</xdr:col>
      <xdr:colOff>165100</xdr:colOff>
      <xdr:row>59</xdr:row>
      <xdr:rowOff>2981</xdr:rowOff>
    </xdr:to>
    <xdr:sp macro="" textlink="">
      <xdr:nvSpPr>
        <xdr:cNvPr id="378" name="楕円 377"/>
        <xdr:cNvSpPr/>
      </xdr:nvSpPr>
      <xdr:spPr>
        <a:xfrm>
          <a:off x="6921500" y="10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19508</xdr:rowOff>
    </xdr:from>
    <xdr:ext cx="534377" cy="259045"/>
    <xdr:sp macro="" textlink="">
      <xdr:nvSpPr>
        <xdr:cNvPr id="379" name="テキスト ボックス 378"/>
        <xdr:cNvSpPr txBox="1"/>
      </xdr:nvSpPr>
      <xdr:spPr>
        <a:xfrm>
          <a:off x="6705111" y="979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88170</xdr:rowOff>
    </xdr:from>
    <xdr:to>
      <xdr:col>55</xdr:col>
      <xdr:colOff>0</xdr:colOff>
      <xdr:row>78</xdr:row>
      <xdr:rowOff>153752</xdr:rowOff>
    </xdr:to>
    <xdr:cxnSp macro="">
      <xdr:nvCxnSpPr>
        <xdr:cNvPr id="408" name="直線コネクタ 407"/>
        <xdr:cNvCxnSpPr/>
      </xdr:nvCxnSpPr>
      <xdr:spPr>
        <a:xfrm>
          <a:off x="9639300" y="13461270"/>
          <a:ext cx="838200" cy="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88170</xdr:rowOff>
    </xdr:from>
    <xdr:to>
      <xdr:col>50</xdr:col>
      <xdr:colOff>114300</xdr:colOff>
      <xdr:row>78</xdr:row>
      <xdr:rowOff>166126</xdr:rowOff>
    </xdr:to>
    <xdr:cxnSp macro="">
      <xdr:nvCxnSpPr>
        <xdr:cNvPr id="411" name="直線コネクタ 410"/>
        <xdr:cNvCxnSpPr/>
      </xdr:nvCxnSpPr>
      <xdr:spPr>
        <a:xfrm flipV="1">
          <a:off x="8750300" y="13461270"/>
          <a:ext cx="889000" cy="7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166126</xdr:rowOff>
    </xdr:from>
    <xdr:to>
      <xdr:col>45</xdr:col>
      <xdr:colOff>177800</xdr:colOff>
      <xdr:row>78</xdr:row>
      <xdr:rowOff>167294</xdr:rowOff>
    </xdr:to>
    <xdr:cxnSp macro="">
      <xdr:nvCxnSpPr>
        <xdr:cNvPr id="414" name="直線コネクタ 413"/>
        <xdr:cNvCxnSpPr/>
      </xdr:nvCxnSpPr>
      <xdr:spPr>
        <a:xfrm flipV="1">
          <a:off x="7861300" y="13539226"/>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41349</xdr:rowOff>
    </xdr:from>
    <xdr:ext cx="534377" cy="259045"/>
    <xdr:sp macro="" textlink="">
      <xdr:nvSpPr>
        <xdr:cNvPr id="418" name="テキスト ボックス 417"/>
        <xdr:cNvSpPr txBox="1"/>
      </xdr:nvSpPr>
      <xdr:spPr>
        <a:xfrm>
          <a:off x="7594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102952</xdr:rowOff>
    </xdr:from>
    <xdr:to>
      <xdr:col>55</xdr:col>
      <xdr:colOff>50800</xdr:colOff>
      <xdr:row>79</xdr:row>
      <xdr:rowOff>33102</xdr:rowOff>
    </xdr:to>
    <xdr:sp macro="" textlink="">
      <xdr:nvSpPr>
        <xdr:cNvPr id="424" name="楕円 423"/>
        <xdr:cNvSpPr/>
      </xdr:nvSpPr>
      <xdr:spPr>
        <a:xfrm>
          <a:off x="10426700" y="134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62329</xdr:rowOff>
    </xdr:from>
    <xdr:ext cx="534377" cy="259045"/>
    <xdr:sp macro="" textlink="">
      <xdr:nvSpPr>
        <xdr:cNvPr id="425" name="普通建設事業費 （ うち新規整備　）該当値テキスト"/>
        <xdr:cNvSpPr txBox="1"/>
      </xdr:nvSpPr>
      <xdr:spPr>
        <a:xfrm>
          <a:off x="10528300" y="132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37370</xdr:rowOff>
    </xdr:from>
    <xdr:to>
      <xdr:col>50</xdr:col>
      <xdr:colOff>165100</xdr:colOff>
      <xdr:row>78</xdr:row>
      <xdr:rowOff>138970</xdr:rowOff>
    </xdr:to>
    <xdr:sp macro="" textlink="">
      <xdr:nvSpPr>
        <xdr:cNvPr id="426" name="楕円 425"/>
        <xdr:cNvSpPr/>
      </xdr:nvSpPr>
      <xdr:spPr>
        <a:xfrm>
          <a:off x="9588500" y="134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155497</xdr:rowOff>
    </xdr:from>
    <xdr:ext cx="534377" cy="259045"/>
    <xdr:sp macro="" textlink="">
      <xdr:nvSpPr>
        <xdr:cNvPr id="427" name="テキスト ボックス 426"/>
        <xdr:cNvSpPr txBox="1"/>
      </xdr:nvSpPr>
      <xdr:spPr>
        <a:xfrm>
          <a:off x="9372111" y="131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115326</xdr:rowOff>
    </xdr:from>
    <xdr:to>
      <xdr:col>46</xdr:col>
      <xdr:colOff>38100</xdr:colOff>
      <xdr:row>79</xdr:row>
      <xdr:rowOff>45476</xdr:rowOff>
    </xdr:to>
    <xdr:sp macro="" textlink="">
      <xdr:nvSpPr>
        <xdr:cNvPr id="428" name="楕円 427"/>
        <xdr:cNvSpPr/>
      </xdr:nvSpPr>
      <xdr:spPr>
        <a:xfrm>
          <a:off x="8699500" y="134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36603</xdr:rowOff>
    </xdr:from>
    <xdr:ext cx="534377" cy="259045"/>
    <xdr:sp macro="" textlink="">
      <xdr:nvSpPr>
        <xdr:cNvPr id="429" name="テキスト ボックス 428"/>
        <xdr:cNvSpPr txBox="1"/>
      </xdr:nvSpPr>
      <xdr:spPr>
        <a:xfrm>
          <a:off x="8483111" y="13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116494</xdr:rowOff>
    </xdr:from>
    <xdr:to>
      <xdr:col>41</xdr:col>
      <xdr:colOff>101600</xdr:colOff>
      <xdr:row>79</xdr:row>
      <xdr:rowOff>46644</xdr:rowOff>
    </xdr:to>
    <xdr:sp macro="" textlink="">
      <xdr:nvSpPr>
        <xdr:cNvPr id="430" name="楕円 429"/>
        <xdr:cNvSpPr/>
      </xdr:nvSpPr>
      <xdr:spPr>
        <a:xfrm>
          <a:off x="7810500" y="1348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37771</xdr:rowOff>
    </xdr:from>
    <xdr:ext cx="534377" cy="259045"/>
    <xdr:sp macro="" textlink="">
      <xdr:nvSpPr>
        <xdr:cNvPr id="431" name="テキスト ボックス 430"/>
        <xdr:cNvSpPr txBox="1"/>
      </xdr:nvSpPr>
      <xdr:spPr>
        <a:xfrm>
          <a:off x="7594111" y="1358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26518</xdr:rowOff>
    </xdr:from>
    <xdr:to>
      <xdr:col>55</xdr:col>
      <xdr:colOff>0</xdr:colOff>
      <xdr:row>97</xdr:row>
      <xdr:rowOff>107265</xdr:rowOff>
    </xdr:to>
    <xdr:cxnSp macro="">
      <xdr:nvCxnSpPr>
        <xdr:cNvPr id="460" name="直線コネクタ 459"/>
        <xdr:cNvCxnSpPr/>
      </xdr:nvCxnSpPr>
      <xdr:spPr>
        <a:xfrm flipV="1">
          <a:off x="9639300" y="16657168"/>
          <a:ext cx="838200" cy="8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107265</xdr:rowOff>
    </xdr:from>
    <xdr:to>
      <xdr:col>50</xdr:col>
      <xdr:colOff>114300</xdr:colOff>
      <xdr:row>98</xdr:row>
      <xdr:rowOff>62661</xdr:rowOff>
    </xdr:to>
    <xdr:cxnSp macro="">
      <xdr:nvCxnSpPr>
        <xdr:cNvPr id="463" name="直線コネクタ 462"/>
        <xdr:cNvCxnSpPr/>
      </xdr:nvCxnSpPr>
      <xdr:spPr>
        <a:xfrm flipV="1">
          <a:off x="8750300" y="16737915"/>
          <a:ext cx="889000" cy="1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62661</xdr:rowOff>
    </xdr:from>
    <xdr:to>
      <xdr:col>45</xdr:col>
      <xdr:colOff>177800</xdr:colOff>
      <xdr:row>98</xdr:row>
      <xdr:rowOff>72758</xdr:rowOff>
    </xdr:to>
    <xdr:cxnSp macro="">
      <xdr:nvCxnSpPr>
        <xdr:cNvPr id="466" name="直線コネクタ 465"/>
        <xdr:cNvCxnSpPr/>
      </xdr:nvCxnSpPr>
      <xdr:spPr>
        <a:xfrm flipV="1">
          <a:off x="7861300" y="16864761"/>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104119</xdr:rowOff>
    </xdr:from>
    <xdr:ext cx="534377" cy="259045"/>
    <xdr:sp macro="" textlink="">
      <xdr:nvSpPr>
        <xdr:cNvPr id="470" name="テキスト ボックス 469"/>
        <xdr:cNvSpPr txBox="1"/>
      </xdr:nvSpPr>
      <xdr:spPr>
        <a:xfrm>
          <a:off x="7594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147168</xdr:rowOff>
    </xdr:from>
    <xdr:to>
      <xdr:col>55</xdr:col>
      <xdr:colOff>50800</xdr:colOff>
      <xdr:row>97</xdr:row>
      <xdr:rowOff>77318</xdr:rowOff>
    </xdr:to>
    <xdr:sp macro="" textlink="">
      <xdr:nvSpPr>
        <xdr:cNvPr id="476" name="楕円 475"/>
        <xdr:cNvSpPr/>
      </xdr:nvSpPr>
      <xdr:spPr>
        <a:xfrm>
          <a:off x="10426700" y="166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125595</xdr:rowOff>
    </xdr:from>
    <xdr:ext cx="534377" cy="259045"/>
    <xdr:sp macro="" textlink="">
      <xdr:nvSpPr>
        <xdr:cNvPr id="477" name="普通建設事業費 （ うち更新整備　）該当値テキスト"/>
        <xdr:cNvSpPr txBox="1"/>
      </xdr:nvSpPr>
      <xdr:spPr>
        <a:xfrm>
          <a:off x="10528300" y="165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56465</xdr:rowOff>
    </xdr:from>
    <xdr:to>
      <xdr:col>50</xdr:col>
      <xdr:colOff>165100</xdr:colOff>
      <xdr:row>97</xdr:row>
      <xdr:rowOff>158065</xdr:rowOff>
    </xdr:to>
    <xdr:sp macro="" textlink="">
      <xdr:nvSpPr>
        <xdr:cNvPr id="478" name="楕円 477"/>
        <xdr:cNvSpPr/>
      </xdr:nvSpPr>
      <xdr:spPr>
        <a:xfrm>
          <a:off x="9588500" y="166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149192</xdr:rowOff>
    </xdr:from>
    <xdr:ext cx="534377" cy="259045"/>
    <xdr:sp macro="" textlink="">
      <xdr:nvSpPr>
        <xdr:cNvPr id="479" name="テキスト ボックス 478"/>
        <xdr:cNvSpPr txBox="1"/>
      </xdr:nvSpPr>
      <xdr:spPr>
        <a:xfrm>
          <a:off x="9372111" y="167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11861</xdr:rowOff>
    </xdr:from>
    <xdr:to>
      <xdr:col>46</xdr:col>
      <xdr:colOff>38100</xdr:colOff>
      <xdr:row>98</xdr:row>
      <xdr:rowOff>113461</xdr:rowOff>
    </xdr:to>
    <xdr:sp macro="" textlink="">
      <xdr:nvSpPr>
        <xdr:cNvPr id="480" name="楕円 479"/>
        <xdr:cNvSpPr/>
      </xdr:nvSpPr>
      <xdr:spPr>
        <a:xfrm>
          <a:off x="8699500" y="168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104588</xdr:rowOff>
    </xdr:from>
    <xdr:ext cx="534377" cy="259045"/>
    <xdr:sp macro="" textlink="">
      <xdr:nvSpPr>
        <xdr:cNvPr id="481" name="テキスト ボックス 480"/>
        <xdr:cNvSpPr txBox="1"/>
      </xdr:nvSpPr>
      <xdr:spPr>
        <a:xfrm>
          <a:off x="8483111" y="169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21958</xdr:rowOff>
    </xdr:from>
    <xdr:to>
      <xdr:col>41</xdr:col>
      <xdr:colOff>101600</xdr:colOff>
      <xdr:row>98</xdr:row>
      <xdr:rowOff>123558</xdr:rowOff>
    </xdr:to>
    <xdr:sp macro="" textlink="">
      <xdr:nvSpPr>
        <xdr:cNvPr id="482" name="楕円 481"/>
        <xdr:cNvSpPr/>
      </xdr:nvSpPr>
      <xdr:spPr>
        <a:xfrm>
          <a:off x="7810500" y="168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114685</xdr:rowOff>
    </xdr:from>
    <xdr:ext cx="534377" cy="259045"/>
    <xdr:sp macro="" textlink="">
      <xdr:nvSpPr>
        <xdr:cNvPr id="483" name="テキスト ボックス 482"/>
        <xdr:cNvSpPr txBox="1"/>
      </xdr:nvSpPr>
      <xdr:spPr>
        <a:xfrm>
          <a:off x="7594111" y="169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20896</xdr:rowOff>
    </xdr:from>
    <xdr:to>
      <xdr:col>85</xdr:col>
      <xdr:colOff>127000</xdr:colOff>
      <xdr:row>38</xdr:row>
      <xdr:rowOff>24371</xdr:rowOff>
    </xdr:to>
    <xdr:cxnSp macro="">
      <xdr:nvCxnSpPr>
        <xdr:cNvPr id="508" name="直線コネクタ 507"/>
        <xdr:cNvCxnSpPr/>
      </xdr:nvCxnSpPr>
      <xdr:spPr>
        <a:xfrm>
          <a:off x="15481300" y="6535996"/>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20896</xdr:rowOff>
    </xdr:from>
    <xdr:to>
      <xdr:col>81</xdr:col>
      <xdr:colOff>50800</xdr:colOff>
      <xdr:row>38</xdr:row>
      <xdr:rowOff>21382</xdr:rowOff>
    </xdr:to>
    <xdr:cxnSp macro="">
      <xdr:nvCxnSpPr>
        <xdr:cNvPr id="511" name="直線コネクタ 510"/>
        <xdr:cNvCxnSpPr/>
      </xdr:nvCxnSpPr>
      <xdr:spPr>
        <a:xfrm flipV="1">
          <a:off x="14592300" y="6535996"/>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4889</xdr:rowOff>
    </xdr:from>
    <xdr:to>
      <xdr:col>76</xdr:col>
      <xdr:colOff>114300</xdr:colOff>
      <xdr:row>38</xdr:row>
      <xdr:rowOff>21382</xdr:rowOff>
    </xdr:to>
    <xdr:cxnSp macro="">
      <xdr:nvCxnSpPr>
        <xdr:cNvPr id="514" name="直線コネクタ 513"/>
        <xdr:cNvCxnSpPr/>
      </xdr:nvCxnSpPr>
      <xdr:spPr>
        <a:xfrm>
          <a:off x="13703300" y="6519989"/>
          <a:ext cx="889000" cy="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4889</xdr:rowOff>
    </xdr:from>
    <xdr:to>
      <xdr:col>71</xdr:col>
      <xdr:colOff>177800</xdr:colOff>
      <xdr:row>38</xdr:row>
      <xdr:rowOff>25029</xdr:rowOff>
    </xdr:to>
    <xdr:cxnSp macro="">
      <xdr:nvCxnSpPr>
        <xdr:cNvPr id="517" name="直線コネクタ 516"/>
        <xdr:cNvCxnSpPr/>
      </xdr:nvCxnSpPr>
      <xdr:spPr>
        <a:xfrm flipV="1">
          <a:off x="12814300" y="6519989"/>
          <a:ext cx="8890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60434</xdr:rowOff>
    </xdr:from>
    <xdr:ext cx="469744" cy="259045"/>
    <xdr:sp macro="" textlink="">
      <xdr:nvSpPr>
        <xdr:cNvPr id="519" name="テキスト ボックス 518"/>
        <xdr:cNvSpPr txBox="1"/>
      </xdr:nvSpPr>
      <xdr:spPr>
        <a:xfrm>
          <a:off x="13468428"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90452</xdr:rowOff>
    </xdr:from>
    <xdr:ext cx="378565" cy="259045"/>
    <xdr:sp macro="" textlink="">
      <xdr:nvSpPr>
        <xdr:cNvPr id="521" name="テキスト ボックス 520"/>
        <xdr:cNvSpPr txBox="1"/>
      </xdr:nvSpPr>
      <xdr:spPr>
        <a:xfrm>
          <a:off x="12625017" y="62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145021</xdr:rowOff>
    </xdr:from>
    <xdr:to>
      <xdr:col>85</xdr:col>
      <xdr:colOff>177800</xdr:colOff>
      <xdr:row>38</xdr:row>
      <xdr:rowOff>75171</xdr:rowOff>
    </xdr:to>
    <xdr:sp macro="" textlink="">
      <xdr:nvSpPr>
        <xdr:cNvPr id="527" name="楕円 526"/>
        <xdr:cNvSpPr/>
      </xdr:nvSpPr>
      <xdr:spPr>
        <a:xfrm>
          <a:off x="16268700" y="64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141546</xdr:rowOff>
    </xdr:from>
    <xdr:to>
      <xdr:col>81</xdr:col>
      <xdr:colOff>101600</xdr:colOff>
      <xdr:row>38</xdr:row>
      <xdr:rowOff>71696</xdr:rowOff>
    </xdr:to>
    <xdr:sp macro="" textlink="">
      <xdr:nvSpPr>
        <xdr:cNvPr id="529" name="楕円 528"/>
        <xdr:cNvSpPr/>
      </xdr:nvSpPr>
      <xdr:spPr>
        <a:xfrm>
          <a:off x="15430500" y="64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62823</xdr:rowOff>
    </xdr:from>
    <xdr:ext cx="378565" cy="259045"/>
    <xdr:sp macro="" textlink="">
      <xdr:nvSpPr>
        <xdr:cNvPr id="530" name="テキスト ボックス 529"/>
        <xdr:cNvSpPr txBox="1"/>
      </xdr:nvSpPr>
      <xdr:spPr>
        <a:xfrm>
          <a:off x="15292017" y="657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142032</xdr:rowOff>
    </xdr:from>
    <xdr:to>
      <xdr:col>76</xdr:col>
      <xdr:colOff>165100</xdr:colOff>
      <xdr:row>38</xdr:row>
      <xdr:rowOff>72182</xdr:rowOff>
    </xdr:to>
    <xdr:sp macro="" textlink="">
      <xdr:nvSpPr>
        <xdr:cNvPr id="531" name="楕円 530"/>
        <xdr:cNvSpPr/>
      </xdr:nvSpPr>
      <xdr:spPr>
        <a:xfrm>
          <a:off x="14541500" y="64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63309</xdr:rowOff>
    </xdr:from>
    <xdr:ext cx="378565" cy="259045"/>
    <xdr:sp macro="" textlink="">
      <xdr:nvSpPr>
        <xdr:cNvPr id="532" name="テキスト ボックス 531"/>
        <xdr:cNvSpPr txBox="1"/>
      </xdr:nvSpPr>
      <xdr:spPr>
        <a:xfrm>
          <a:off x="14403017" y="657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125539</xdr:rowOff>
    </xdr:from>
    <xdr:to>
      <xdr:col>72</xdr:col>
      <xdr:colOff>38100</xdr:colOff>
      <xdr:row>38</xdr:row>
      <xdr:rowOff>55689</xdr:rowOff>
    </xdr:to>
    <xdr:sp macro="" textlink="">
      <xdr:nvSpPr>
        <xdr:cNvPr id="533" name="楕円 532"/>
        <xdr:cNvSpPr/>
      </xdr:nvSpPr>
      <xdr:spPr>
        <a:xfrm>
          <a:off x="13652500" y="64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72216</xdr:rowOff>
    </xdr:from>
    <xdr:ext cx="469744" cy="259045"/>
    <xdr:sp macro="" textlink="">
      <xdr:nvSpPr>
        <xdr:cNvPr id="534" name="テキスト ボックス 533"/>
        <xdr:cNvSpPr txBox="1"/>
      </xdr:nvSpPr>
      <xdr:spPr>
        <a:xfrm>
          <a:off x="13468428" y="624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145679</xdr:rowOff>
    </xdr:from>
    <xdr:to>
      <xdr:col>67</xdr:col>
      <xdr:colOff>101600</xdr:colOff>
      <xdr:row>38</xdr:row>
      <xdr:rowOff>75829</xdr:rowOff>
    </xdr:to>
    <xdr:sp macro="" textlink="">
      <xdr:nvSpPr>
        <xdr:cNvPr id="535" name="楕円 534"/>
        <xdr:cNvSpPr/>
      </xdr:nvSpPr>
      <xdr:spPr>
        <a:xfrm>
          <a:off x="12763500" y="648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66956</xdr:rowOff>
    </xdr:from>
    <xdr:ext cx="313932" cy="259045"/>
    <xdr:sp macro="" textlink="">
      <xdr:nvSpPr>
        <xdr:cNvPr id="536" name="テキスト ボックス 535"/>
        <xdr:cNvSpPr txBox="1"/>
      </xdr:nvSpPr>
      <xdr:spPr>
        <a:xfrm>
          <a:off x="12657333" y="65820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91224</xdr:rowOff>
    </xdr:from>
    <xdr:to>
      <xdr:col>85</xdr:col>
      <xdr:colOff>127000</xdr:colOff>
      <xdr:row>73</xdr:row>
      <xdr:rowOff>110909</xdr:rowOff>
    </xdr:to>
    <xdr:cxnSp macro="">
      <xdr:nvCxnSpPr>
        <xdr:cNvPr id="614" name="直線コネクタ 613"/>
        <xdr:cNvCxnSpPr/>
      </xdr:nvCxnSpPr>
      <xdr:spPr>
        <a:xfrm>
          <a:off x="15481300" y="12607074"/>
          <a:ext cx="8382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15"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91224</xdr:rowOff>
    </xdr:from>
    <xdr:to>
      <xdr:col>81</xdr:col>
      <xdr:colOff>50800</xdr:colOff>
      <xdr:row>73</xdr:row>
      <xdr:rowOff>122619</xdr:rowOff>
    </xdr:to>
    <xdr:cxnSp macro="">
      <xdr:nvCxnSpPr>
        <xdr:cNvPr id="617" name="直線コネクタ 616"/>
        <xdr:cNvCxnSpPr/>
      </xdr:nvCxnSpPr>
      <xdr:spPr>
        <a:xfrm flipV="1">
          <a:off x="14592300" y="12607074"/>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19" name="テキスト ボックス 618"/>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122619</xdr:rowOff>
    </xdr:from>
    <xdr:to>
      <xdr:col>76</xdr:col>
      <xdr:colOff>114300</xdr:colOff>
      <xdr:row>73</xdr:row>
      <xdr:rowOff>154940</xdr:rowOff>
    </xdr:to>
    <xdr:cxnSp macro="">
      <xdr:nvCxnSpPr>
        <xdr:cNvPr id="620" name="直線コネクタ 619"/>
        <xdr:cNvCxnSpPr/>
      </xdr:nvCxnSpPr>
      <xdr:spPr>
        <a:xfrm flipV="1">
          <a:off x="13703300" y="12638469"/>
          <a:ext cx="889000" cy="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2" name="テキスト ボックス 621"/>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154940</xdr:rowOff>
    </xdr:from>
    <xdr:to>
      <xdr:col>71</xdr:col>
      <xdr:colOff>177800</xdr:colOff>
      <xdr:row>74</xdr:row>
      <xdr:rowOff>1460</xdr:rowOff>
    </xdr:to>
    <xdr:cxnSp macro="">
      <xdr:nvCxnSpPr>
        <xdr:cNvPr id="623" name="直線コネクタ 622"/>
        <xdr:cNvCxnSpPr/>
      </xdr:nvCxnSpPr>
      <xdr:spPr>
        <a:xfrm flipV="1">
          <a:off x="12814300" y="12670790"/>
          <a:ext cx="889000" cy="1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106163</xdr:rowOff>
    </xdr:from>
    <xdr:ext cx="534377" cy="259045"/>
    <xdr:sp macro="" textlink="">
      <xdr:nvSpPr>
        <xdr:cNvPr id="625" name="テキスト ボックス 624"/>
        <xdr:cNvSpPr txBox="1"/>
      </xdr:nvSpPr>
      <xdr:spPr>
        <a:xfrm>
          <a:off x="13436111" y="129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105427</xdr:rowOff>
    </xdr:from>
    <xdr:ext cx="534377" cy="259045"/>
    <xdr:sp macro="" textlink="">
      <xdr:nvSpPr>
        <xdr:cNvPr id="627" name="テキスト ボックス 626"/>
        <xdr:cNvSpPr txBox="1"/>
      </xdr:nvSpPr>
      <xdr:spPr>
        <a:xfrm>
          <a:off x="12547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60109</xdr:rowOff>
    </xdr:from>
    <xdr:to>
      <xdr:col>85</xdr:col>
      <xdr:colOff>177800</xdr:colOff>
      <xdr:row>73</xdr:row>
      <xdr:rowOff>161709</xdr:rowOff>
    </xdr:to>
    <xdr:sp macro="" textlink="">
      <xdr:nvSpPr>
        <xdr:cNvPr id="633" name="楕円 632"/>
        <xdr:cNvSpPr/>
      </xdr:nvSpPr>
      <xdr:spPr>
        <a:xfrm>
          <a:off x="16268700" y="125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82986</xdr:rowOff>
    </xdr:from>
    <xdr:ext cx="534377" cy="259045"/>
    <xdr:sp macro="" textlink="">
      <xdr:nvSpPr>
        <xdr:cNvPr id="634" name="公債費該当値テキスト"/>
        <xdr:cNvSpPr txBox="1"/>
      </xdr:nvSpPr>
      <xdr:spPr>
        <a:xfrm>
          <a:off x="16370300" y="124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40424</xdr:rowOff>
    </xdr:from>
    <xdr:to>
      <xdr:col>81</xdr:col>
      <xdr:colOff>101600</xdr:colOff>
      <xdr:row>73</xdr:row>
      <xdr:rowOff>142024</xdr:rowOff>
    </xdr:to>
    <xdr:sp macro="" textlink="">
      <xdr:nvSpPr>
        <xdr:cNvPr id="635" name="楕円 634"/>
        <xdr:cNvSpPr/>
      </xdr:nvSpPr>
      <xdr:spPr>
        <a:xfrm>
          <a:off x="15430500" y="125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158551</xdr:rowOff>
    </xdr:from>
    <xdr:ext cx="534377" cy="259045"/>
    <xdr:sp macro="" textlink="">
      <xdr:nvSpPr>
        <xdr:cNvPr id="636" name="テキスト ボックス 635"/>
        <xdr:cNvSpPr txBox="1"/>
      </xdr:nvSpPr>
      <xdr:spPr>
        <a:xfrm>
          <a:off x="15214111" y="1233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71819</xdr:rowOff>
    </xdr:from>
    <xdr:to>
      <xdr:col>76</xdr:col>
      <xdr:colOff>165100</xdr:colOff>
      <xdr:row>74</xdr:row>
      <xdr:rowOff>1969</xdr:rowOff>
    </xdr:to>
    <xdr:sp macro="" textlink="">
      <xdr:nvSpPr>
        <xdr:cNvPr id="637" name="楕円 636"/>
        <xdr:cNvSpPr/>
      </xdr:nvSpPr>
      <xdr:spPr>
        <a:xfrm>
          <a:off x="14541500" y="125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18496</xdr:rowOff>
    </xdr:from>
    <xdr:ext cx="534377" cy="259045"/>
    <xdr:sp macro="" textlink="">
      <xdr:nvSpPr>
        <xdr:cNvPr id="638" name="テキスト ボックス 637"/>
        <xdr:cNvSpPr txBox="1"/>
      </xdr:nvSpPr>
      <xdr:spPr>
        <a:xfrm>
          <a:off x="14325111" y="1236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104140</xdr:rowOff>
    </xdr:from>
    <xdr:to>
      <xdr:col>72</xdr:col>
      <xdr:colOff>38100</xdr:colOff>
      <xdr:row>74</xdr:row>
      <xdr:rowOff>34290</xdr:rowOff>
    </xdr:to>
    <xdr:sp macro="" textlink="">
      <xdr:nvSpPr>
        <xdr:cNvPr id="639" name="楕円 638"/>
        <xdr:cNvSpPr/>
      </xdr:nvSpPr>
      <xdr:spPr>
        <a:xfrm>
          <a:off x="13652500" y="126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50817</xdr:rowOff>
    </xdr:from>
    <xdr:ext cx="534377" cy="259045"/>
    <xdr:sp macro="" textlink="">
      <xdr:nvSpPr>
        <xdr:cNvPr id="640" name="テキスト ボックス 639"/>
        <xdr:cNvSpPr txBox="1"/>
      </xdr:nvSpPr>
      <xdr:spPr>
        <a:xfrm>
          <a:off x="13436111" y="123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122110</xdr:rowOff>
    </xdr:from>
    <xdr:to>
      <xdr:col>67</xdr:col>
      <xdr:colOff>101600</xdr:colOff>
      <xdr:row>74</xdr:row>
      <xdr:rowOff>52260</xdr:rowOff>
    </xdr:to>
    <xdr:sp macro="" textlink="">
      <xdr:nvSpPr>
        <xdr:cNvPr id="641" name="楕円 640"/>
        <xdr:cNvSpPr/>
      </xdr:nvSpPr>
      <xdr:spPr>
        <a:xfrm>
          <a:off x="12763500" y="126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68787</xdr:rowOff>
    </xdr:from>
    <xdr:ext cx="534377" cy="259045"/>
    <xdr:sp macro="" textlink="">
      <xdr:nvSpPr>
        <xdr:cNvPr id="642" name="テキスト ボックス 641"/>
        <xdr:cNvSpPr txBox="1"/>
      </xdr:nvSpPr>
      <xdr:spPr>
        <a:xfrm>
          <a:off x="12547111" y="124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96487</xdr:rowOff>
    </xdr:from>
    <xdr:to>
      <xdr:col>85</xdr:col>
      <xdr:colOff>127000</xdr:colOff>
      <xdr:row>97</xdr:row>
      <xdr:rowOff>120749</xdr:rowOff>
    </xdr:to>
    <xdr:cxnSp macro="">
      <xdr:nvCxnSpPr>
        <xdr:cNvPr id="671" name="直線コネクタ 670"/>
        <xdr:cNvCxnSpPr/>
      </xdr:nvCxnSpPr>
      <xdr:spPr>
        <a:xfrm flipV="1">
          <a:off x="15481300" y="16727137"/>
          <a:ext cx="838200" cy="2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2"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120749</xdr:rowOff>
    </xdr:from>
    <xdr:to>
      <xdr:col>81</xdr:col>
      <xdr:colOff>50800</xdr:colOff>
      <xdr:row>98</xdr:row>
      <xdr:rowOff>95238</xdr:rowOff>
    </xdr:to>
    <xdr:cxnSp macro="">
      <xdr:nvCxnSpPr>
        <xdr:cNvPr id="674" name="直線コネクタ 673"/>
        <xdr:cNvCxnSpPr/>
      </xdr:nvCxnSpPr>
      <xdr:spPr>
        <a:xfrm flipV="1">
          <a:off x="14592300" y="16751399"/>
          <a:ext cx="889000" cy="1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76" name="テキスト ボックス 675"/>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95238</xdr:rowOff>
    </xdr:from>
    <xdr:to>
      <xdr:col>76</xdr:col>
      <xdr:colOff>114300</xdr:colOff>
      <xdr:row>98</xdr:row>
      <xdr:rowOff>138427</xdr:rowOff>
    </xdr:to>
    <xdr:cxnSp macro="">
      <xdr:nvCxnSpPr>
        <xdr:cNvPr id="677" name="直線コネクタ 676"/>
        <xdr:cNvCxnSpPr/>
      </xdr:nvCxnSpPr>
      <xdr:spPr>
        <a:xfrm flipV="1">
          <a:off x="13703300" y="16897338"/>
          <a:ext cx="889000" cy="4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79" name="テキスト ボックス 678"/>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138427</xdr:rowOff>
    </xdr:from>
    <xdr:to>
      <xdr:col>71</xdr:col>
      <xdr:colOff>177800</xdr:colOff>
      <xdr:row>98</xdr:row>
      <xdr:rowOff>167512</xdr:rowOff>
    </xdr:to>
    <xdr:cxnSp macro="">
      <xdr:nvCxnSpPr>
        <xdr:cNvPr id="680" name="直線コネクタ 679"/>
        <xdr:cNvCxnSpPr/>
      </xdr:nvCxnSpPr>
      <xdr:spPr>
        <a:xfrm flipV="1">
          <a:off x="12814300" y="16940527"/>
          <a:ext cx="889000" cy="2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4328</xdr:rowOff>
    </xdr:from>
    <xdr:ext cx="534377" cy="259045"/>
    <xdr:sp macro="" textlink="">
      <xdr:nvSpPr>
        <xdr:cNvPr id="682" name="テキスト ボックス 681"/>
        <xdr:cNvSpPr txBox="1"/>
      </xdr:nvSpPr>
      <xdr:spPr>
        <a:xfrm>
          <a:off x="13436111" y="166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134484</xdr:rowOff>
    </xdr:from>
    <xdr:ext cx="534377" cy="259045"/>
    <xdr:sp macro="" textlink="">
      <xdr:nvSpPr>
        <xdr:cNvPr id="684" name="テキスト ボックス 683"/>
        <xdr:cNvSpPr txBox="1"/>
      </xdr:nvSpPr>
      <xdr:spPr>
        <a:xfrm>
          <a:off x="12547111" y="165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45687</xdr:rowOff>
    </xdr:from>
    <xdr:to>
      <xdr:col>85</xdr:col>
      <xdr:colOff>177800</xdr:colOff>
      <xdr:row>97</xdr:row>
      <xdr:rowOff>147287</xdr:rowOff>
    </xdr:to>
    <xdr:sp macro="" textlink="">
      <xdr:nvSpPr>
        <xdr:cNvPr id="690" name="楕円 689"/>
        <xdr:cNvSpPr/>
      </xdr:nvSpPr>
      <xdr:spPr>
        <a:xfrm>
          <a:off x="16268700" y="166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68564</xdr:rowOff>
    </xdr:from>
    <xdr:ext cx="534377" cy="259045"/>
    <xdr:sp macro="" textlink="">
      <xdr:nvSpPr>
        <xdr:cNvPr id="691" name="積立金該当値テキスト"/>
        <xdr:cNvSpPr txBox="1"/>
      </xdr:nvSpPr>
      <xdr:spPr>
        <a:xfrm>
          <a:off x="16370300" y="165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69949</xdr:rowOff>
    </xdr:from>
    <xdr:to>
      <xdr:col>81</xdr:col>
      <xdr:colOff>101600</xdr:colOff>
      <xdr:row>98</xdr:row>
      <xdr:rowOff>99</xdr:rowOff>
    </xdr:to>
    <xdr:sp macro="" textlink="">
      <xdr:nvSpPr>
        <xdr:cNvPr id="692" name="楕円 691"/>
        <xdr:cNvSpPr/>
      </xdr:nvSpPr>
      <xdr:spPr>
        <a:xfrm>
          <a:off x="15430500" y="167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16626</xdr:rowOff>
    </xdr:from>
    <xdr:ext cx="534377" cy="259045"/>
    <xdr:sp macro="" textlink="">
      <xdr:nvSpPr>
        <xdr:cNvPr id="693" name="テキスト ボックス 692"/>
        <xdr:cNvSpPr txBox="1"/>
      </xdr:nvSpPr>
      <xdr:spPr>
        <a:xfrm>
          <a:off x="15214111" y="164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44438</xdr:rowOff>
    </xdr:from>
    <xdr:to>
      <xdr:col>76</xdr:col>
      <xdr:colOff>165100</xdr:colOff>
      <xdr:row>98</xdr:row>
      <xdr:rowOff>146038</xdr:rowOff>
    </xdr:to>
    <xdr:sp macro="" textlink="">
      <xdr:nvSpPr>
        <xdr:cNvPr id="694" name="楕円 693"/>
        <xdr:cNvSpPr/>
      </xdr:nvSpPr>
      <xdr:spPr>
        <a:xfrm>
          <a:off x="14541500" y="16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162565</xdr:rowOff>
    </xdr:from>
    <xdr:ext cx="534377" cy="259045"/>
    <xdr:sp macro="" textlink="">
      <xdr:nvSpPr>
        <xdr:cNvPr id="695" name="テキスト ボックス 694"/>
        <xdr:cNvSpPr txBox="1"/>
      </xdr:nvSpPr>
      <xdr:spPr>
        <a:xfrm>
          <a:off x="14325111" y="166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87627</xdr:rowOff>
    </xdr:from>
    <xdr:to>
      <xdr:col>72</xdr:col>
      <xdr:colOff>38100</xdr:colOff>
      <xdr:row>99</xdr:row>
      <xdr:rowOff>17777</xdr:rowOff>
    </xdr:to>
    <xdr:sp macro="" textlink="">
      <xdr:nvSpPr>
        <xdr:cNvPr id="696" name="楕円 695"/>
        <xdr:cNvSpPr/>
      </xdr:nvSpPr>
      <xdr:spPr>
        <a:xfrm>
          <a:off x="13652500" y="168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8904</xdr:rowOff>
    </xdr:from>
    <xdr:ext cx="534377" cy="259045"/>
    <xdr:sp macro="" textlink="">
      <xdr:nvSpPr>
        <xdr:cNvPr id="697" name="テキスト ボックス 696"/>
        <xdr:cNvSpPr txBox="1"/>
      </xdr:nvSpPr>
      <xdr:spPr>
        <a:xfrm>
          <a:off x="13436111" y="169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116712</xdr:rowOff>
    </xdr:from>
    <xdr:to>
      <xdr:col>67</xdr:col>
      <xdr:colOff>101600</xdr:colOff>
      <xdr:row>99</xdr:row>
      <xdr:rowOff>46862</xdr:rowOff>
    </xdr:to>
    <xdr:sp macro="" textlink="">
      <xdr:nvSpPr>
        <xdr:cNvPr id="698" name="楕円 697"/>
        <xdr:cNvSpPr/>
      </xdr:nvSpPr>
      <xdr:spPr>
        <a:xfrm>
          <a:off x="12763500" y="1691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37989</xdr:rowOff>
    </xdr:from>
    <xdr:ext cx="469744" cy="259045"/>
    <xdr:sp macro="" textlink="">
      <xdr:nvSpPr>
        <xdr:cNvPr id="699" name="テキスト ボックス 698"/>
        <xdr:cNvSpPr txBox="1"/>
      </xdr:nvSpPr>
      <xdr:spPr>
        <a:xfrm>
          <a:off x="12579428" y="1701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104941</xdr:rowOff>
    </xdr:from>
    <xdr:ext cx="469744" cy="259045"/>
    <xdr:sp macro="" textlink="">
      <xdr:nvSpPr>
        <xdr:cNvPr id="741" name="テキスト ボックス 740"/>
        <xdr:cNvSpPr txBox="1"/>
      </xdr:nvSpPr>
      <xdr:spPr>
        <a:xfrm>
          <a:off x="19310428" y="6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125906</xdr:rowOff>
    </xdr:from>
    <xdr:ext cx="469744" cy="259045"/>
    <xdr:sp macro="" textlink="">
      <xdr:nvSpPr>
        <xdr:cNvPr id="743" name="テキスト ボックス 742"/>
        <xdr:cNvSpPr txBox="1"/>
      </xdr:nvSpPr>
      <xdr:spPr>
        <a:xfrm>
          <a:off x="18421428" y="64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117800</xdr:rowOff>
    </xdr:from>
    <xdr:to>
      <xdr:col>116</xdr:col>
      <xdr:colOff>63500</xdr:colOff>
      <xdr:row>55</xdr:row>
      <xdr:rowOff>155153</xdr:rowOff>
    </xdr:to>
    <xdr:cxnSp macro="">
      <xdr:nvCxnSpPr>
        <xdr:cNvPr id="785" name="直線コネクタ 784"/>
        <xdr:cNvCxnSpPr/>
      </xdr:nvCxnSpPr>
      <xdr:spPr>
        <a:xfrm flipV="1">
          <a:off x="21323300" y="9547550"/>
          <a:ext cx="8382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153325</xdr:rowOff>
    </xdr:from>
    <xdr:to>
      <xdr:col>111</xdr:col>
      <xdr:colOff>177800</xdr:colOff>
      <xdr:row>55</xdr:row>
      <xdr:rowOff>155153</xdr:rowOff>
    </xdr:to>
    <xdr:cxnSp macro="">
      <xdr:nvCxnSpPr>
        <xdr:cNvPr id="788" name="直線コネクタ 787"/>
        <xdr:cNvCxnSpPr/>
      </xdr:nvCxnSpPr>
      <xdr:spPr>
        <a:xfrm>
          <a:off x="20434300" y="958307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0" name="テキスト ボックス 789"/>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129276</xdr:rowOff>
    </xdr:from>
    <xdr:to>
      <xdr:col>107</xdr:col>
      <xdr:colOff>50800</xdr:colOff>
      <xdr:row>55</xdr:row>
      <xdr:rowOff>153325</xdr:rowOff>
    </xdr:to>
    <xdr:cxnSp macro="">
      <xdr:nvCxnSpPr>
        <xdr:cNvPr id="791" name="直線コネクタ 790"/>
        <xdr:cNvCxnSpPr/>
      </xdr:nvCxnSpPr>
      <xdr:spPr>
        <a:xfrm>
          <a:off x="19545300" y="9559026"/>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3" name="テキスト ボックス 792"/>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78801</xdr:rowOff>
    </xdr:from>
    <xdr:to>
      <xdr:col>102</xdr:col>
      <xdr:colOff>114300</xdr:colOff>
      <xdr:row>55</xdr:row>
      <xdr:rowOff>129276</xdr:rowOff>
    </xdr:to>
    <xdr:cxnSp macro="">
      <xdr:nvCxnSpPr>
        <xdr:cNvPr id="794" name="直線コネクタ 793"/>
        <xdr:cNvCxnSpPr/>
      </xdr:nvCxnSpPr>
      <xdr:spPr>
        <a:xfrm>
          <a:off x="18656300" y="9508551"/>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2999</xdr:rowOff>
    </xdr:from>
    <xdr:ext cx="469744" cy="259045"/>
    <xdr:sp macro="" textlink="">
      <xdr:nvSpPr>
        <xdr:cNvPr id="796" name="テキスト ボックス 795"/>
        <xdr:cNvSpPr txBox="1"/>
      </xdr:nvSpPr>
      <xdr:spPr>
        <a:xfrm>
          <a:off x="19310428" y="994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165030</xdr:rowOff>
    </xdr:from>
    <xdr:ext cx="469744" cy="259045"/>
    <xdr:sp macro="" textlink="">
      <xdr:nvSpPr>
        <xdr:cNvPr id="798" name="テキスト ボックス 797"/>
        <xdr:cNvSpPr txBox="1"/>
      </xdr:nvSpPr>
      <xdr:spPr>
        <a:xfrm>
          <a:off x="18421428" y="99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67000</xdr:rowOff>
    </xdr:from>
    <xdr:to>
      <xdr:col>116</xdr:col>
      <xdr:colOff>114300</xdr:colOff>
      <xdr:row>55</xdr:row>
      <xdr:rowOff>168600</xdr:rowOff>
    </xdr:to>
    <xdr:sp macro="" textlink="">
      <xdr:nvSpPr>
        <xdr:cNvPr id="804" name="楕円 803"/>
        <xdr:cNvSpPr/>
      </xdr:nvSpPr>
      <xdr:spPr>
        <a:xfrm>
          <a:off x="22110700" y="94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89877</xdr:rowOff>
    </xdr:from>
    <xdr:ext cx="534377" cy="259045"/>
    <xdr:sp macro="" textlink="">
      <xdr:nvSpPr>
        <xdr:cNvPr id="805" name="貸付金該当値テキスト"/>
        <xdr:cNvSpPr txBox="1"/>
      </xdr:nvSpPr>
      <xdr:spPr>
        <a:xfrm>
          <a:off x="22212300" y="93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104353</xdr:rowOff>
    </xdr:from>
    <xdr:to>
      <xdr:col>112</xdr:col>
      <xdr:colOff>38100</xdr:colOff>
      <xdr:row>56</xdr:row>
      <xdr:rowOff>34503</xdr:rowOff>
    </xdr:to>
    <xdr:sp macro="" textlink="">
      <xdr:nvSpPr>
        <xdr:cNvPr id="806" name="楕円 805"/>
        <xdr:cNvSpPr/>
      </xdr:nvSpPr>
      <xdr:spPr>
        <a:xfrm>
          <a:off x="21272500" y="95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51030</xdr:rowOff>
    </xdr:from>
    <xdr:ext cx="534377" cy="259045"/>
    <xdr:sp macro="" textlink="">
      <xdr:nvSpPr>
        <xdr:cNvPr id="807" name="テキスト ボックス 806"/>
        <xdr:cNvSpPr txBox="1"/>
      </xdr:nvSpPr>
      <xdr:spPr>
        <a:xfrm>
          <a:off x="21056111" y="93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102525</xdr:rowOff>
    </xdr:from>
    <xdr:to>
      <xdr:col>107</xdr:col>
      <xdr:colOff>101600</xdr:colOff>
      <xdr:row>56</xdr:row>
      <xdr:rowOff>32675</xdr:rowOff>
    </xdr:to>
    <xdr:sp macro="" textlink="">
      <xdr:nvSpPr>
        <xdr:cNvPr id="808" name="楕円 807"/>
        <xdr:cNvSpPr/>
      </xdr:nvSpPr>
      <xdr:spPr>
        <a:xfrm>
          <a:off x="20383500" y="9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49202</xdr:rowOff>
    </xdr:from>
    <xdr:ext cx="534377" cy="259045"/>
    <xdr:sp macro="" textlink="">
      <xdr:nvSpPr>
        <xdr:cNvPr id="809" name="テキスト ボックス 808"/>
        <xdr:cNvSpPr txBox="1"/>
      </xdr:nvSpPr>
      <xdr:spPr>
        <a:xfrm>
          <a:off x="20167111" y="93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78476</xdr:rowOff>
    </xdr:from>
    <xdr:to>
      <xdr:col>102</xdr:col>
      <xdr:colOff>165100</xdr:colOff>
      <xdr:row>56</xdr:row>
      <xdr:rowOff>8626</xdr:rowOff>
    </xdr:to>
    <xdr:sp macro="" textlink="">
      <xdr:nvSpPr>
        <xdr:cNvPr id="810" name="楕円 809"/>
        <xdr:cNvSpPr/>
      </xdr:nvSpPr>
      <xdr:spPr>
        <a:xfrm>
          <a:off x="19494500" y="95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25153</xdr:rowOff>
    </xdr:from>
    <xdr:ext cx="534377" cy="259045"/>
    <xdr:sp macro="" textlink="">
      <xdr:nvSpPr>
        <xdr:cNvPr id="811" name="テキスト ボックス 810"/>
        <xdr:cNvSpPr txBox="1"/>
      </xdr:nvSpPr>
      <xdr:spPr>
        <a:xfrm>
          <a:off x="19278111" y="928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28001</xdr:rowOff>
    </xdr:from>
    <xdr:to>
      <xdr:col>98</xdr:col>
      <xdr:colOff>38100</xdr:colOff>
      <xdr:row>55</xdr:row>
      <xdr:rowOff>129601</xdr:rowOff>
    </xdr:to>
    <xdr:sp macro="" textlink="">
      <xdr:nvSpPr>
        <xdr:cNvPr id="812" name="楕円 811"/>
        <xdr:cNvSpPr/>
      </xdr:nvSpPr>
      <xdr:spPr>
        <a:xfrm>
          <a:off x="18605500" y="94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146128</xdr:rowOff>
    </xdr:from>
    <xdr:ext cx="534377" cy="259045"/>
    <xdr:sp macro="" textlink="">
      <xdr:nvSpPr>
        <xdr:cNvPr id="813" name="テキスト ボックス 812"/>
        <xdr:cNvSpPr txBox="1"/>
      </xdr:nvSpPr>
      <xdr:spPr>
        <a:xfrm>
          <a:off x="18389111" y="923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92075</xdr:rowOff>
    </xdr:from>
    <xdr:to>
      <xdr:col>116</xdr:col>
      <xdr:colOff>63500</xdr:colOff>
      <xdr:row>76</xdr:row>
      <xdr:rowOff>11664</xdr:rowOff>
    </xdr:to>
    <xdr:cxnSp macro="">
      <xdr:nvCxnSpPr>
        <xdr:cNvPr id="843" name="直線コネクタ 842"/>
        <xdr:cNvCxnSpPr/>
      </xdr:nvCxnSpPr>
      <xdr:spPr>
        <a:xfrm flipV="1">
          <a:off x="21323300" y="12950825"/>
          <a:ext cx="838200" cy="9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11664</xdr:rowOff>
    </xdr:from>
    <xdr:to>
      <xdr:col>111</xdr:col>
      <xdr:colOff>177800</xdr:colOff>
      <xdr:row>76</xdr:row>
      <xdr:rowOff>21037</xdr:rowOff>
    </xdr:to>
    <xdr:cxnSp macro="">
      <xdr:nvCxnSpPr>
        <xdr:cNvPr id="846" name="直線コネクタ 845"/>
        <xdr:cNvCxnSpPr/>
      </xdr:nvCxnSpPr>
      <xdr:spPr>
        <a:xfrm flipV="1">
          <a:off x="20434300" y="1304186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21037</xdr:rowOff>
    </xdr:from>
    <xdr:to>
      <xdr:col>107</xdr:col>
      <xdr:colOff>50800</xdr:colOff>
      <xdr:row>76</xdr:row>
      <xdr:rowOff>63005</xdr:rowOff>
    </xdr:to>
    <xdr:cxnSp macro="">
      <xdr:nvCxnSpPr>
        <xdr:cNvPr id="849" name="直線コネクタ 848"/>
        <xdr:cNvCxnSpPr/>
      </xdr:nvCxnSpPr>
      <xdr:spPr>
        <a:xfrm flipV="1">
          <a:off x="19545300" y="13051237"/>
          <a:ext cx="8890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63005</xdr:rowOff>
    </xdr:from>
    <xdr:to>
      <xdr:col>102</xdr:col>
      <xdr:colOff>114300</xdr:colOff>
      <xdr:row>76</xdr:row>
      <xdr:rowOff>95066</xdr:rowOff>
    </xdr:to>
    <xdr:cxnSp macro="">
      <xdr:nvCxnSpPr>
        <xdr:cNvPr id="852" name="直線コネクタ 851"/>
        <xdr:cNvCxnSpPr/>
      </xdr:nvCxnSpPr>
      <xdr:spPr>
        <a:xfrm flipV="1">
          <a:off x="18656300" y="1309320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121162</xdr:rowOff>
    </xdr:from>
    <xdr:ext cx="534377" cy="259045"/>
    <xdr:sp macro="" textlink="">
      <xdr:nvSpPr>
        <xdr:cNvPr id="854" name="テキスト ボックス 853"/>
        <xdr:cNvSpPr txBox="1"/>
      </xdr:nvSpPr>
      <xdr:spPr>
        <a:xfrm>
          <a:off x="19278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169987</xdr:rowOff>
    </xdr:from>
    <xdr:ext cx="534377" cy="259045"/>
    <xdr:sp macro="" textlink="">
      <xdr:nvSpPr>
        <xdr:cNvPr id="856" name="テキスト ボックス 855"/>
        <xdr:cNvSpPr txBox="1"/>
      </xdr:nvSpPr>
      <xdr:spPr>
        <a:xfrm>
          <a:off x="18389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41275</xdr:rowOff>
    </xdr:from>
    <xdr:to>
      <xdr:col>116</xdr:col>
      <xdr:colOff>114300</xdr:colOff>
      <xdr:row>75</xdr:row>
      <xdr:rowOff>142875</xdr:rowOff>
    </xdr:to>
    <xdr:sp macro="" textlink="">
      <xdr:nvSpPr>
        <xdr:cNvPr id="862" name="楕円 861"/>
        <xdr:cNvSpPr/>
      </xdr:nvSpPr>
      <xdr:spPr>
        <a:xfrm>
          <a:off x="22110700" y="129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64152</xdr:rowOff>
    </xdr:from>
    <xdr:ext cx="534377" cy="259045"/>
    <xdr:sp macro="" textlink="">
      <xdr:nvSpPr>
        <xdr:cNvPr id="863" name="繰出金該当値テキスト"/>
        <xdr:cNvSpPr txBox="1"/>
      </xdr:nvSpPr>
      <xdr:spPr>
        <a:xfrm>
          <a:off x="22212300" y="127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132315</xdr:rowOff>
    </xdr:from>
    <xdr:to>
      <xdr:col>112</xdr:col>
      <xdr:colOff>38100</xdr:colOff>
      <xdr:row>76</xdr:row>
      <xdr:rowOff>62464</xdr:rowOff>
    </xdr:to>
    <xdr:sp macro="" textlink="">
      <xdr:nvSpPr>
        <xdr:cNvPr id="864" name="楕円 863"/>
        <xdr:cNvSpPr/>
      </xdr:nvSpPr>
      <xdr:spPr>
        <a:xfrm>
          <a:off x="21272500" y="12991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53591</xdr:rowOff>
    </xdr:from>
    <xdr:ext cx="534377" cy="259045"/>
    <xdr:sp macro="" textlink="">
      <xdr:nvSpPr>
        <xdr:cNvPr id="865" name="テキスト ボックス 864"/>
        <xdr:cNvSpPr txBox="1"/>
      </xdr:nvSpPr>
      <xdr:spPr>
        <a:xfrm>
          <a:off x="21056111" y="130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141687</xdr:rowOff>
    </xdr:from>
    <xdr:to>
      <xdr:col>107</xdr:col>
      <xdr:colOff>101600</xdr:colOff>
      <xdr:row>76</xdr:row>
      <xdr:rowOff>71837</xdr:rowOff>
    </xdr:to>
    <xdr:sp macro="" textlink="">
      <xdr:nvSpPr>
        <xdr:cNvPr id="866" name="楕円 865"/>
        <xdr:cNvSpPr/>
      </xdr:nvSpPr>
      <xdr:spPr>
        <a:xfrm>
          <a:off x="20383500" y="130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62964</xdr:rowOff>
    </xdr:from>
    <xdr:ext cx="534377" cy="259045"/>
    <xdr:sp macro="" textlink="">
      <xdr:nvSpPr>
        <xdr:cNvPr id="867" name="テキスト ボックス 866"/>
        <xdr:cNvSpPr txBox="1"/>
      </xdr:nvSpPr>
      <xdr:spPr>
        <a:xfrm>
          <a:off x="20167111" y="130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12205</xdr:rowOff>
    </xdr:from>
    <xdr:to>
      <xdr:col>102</xdr:col>
      <xdr:colOff>165100</xdr:colOff>
      <xdr:row>76</xdr:row>
      <xdr:rowOff>113805</xdr:rowOff>
    </xdr:to>
    <xdr:sp macro="" textlink="">
      <xdr:nvSpPr>
        <xdr:cNvPr id="868" name="楕円 867"/>
        <xdr:cNvSpPr/>
      </xdr:nvSpPr>
      <xdr:spPr>
        <a:xfrm>
          <a:off x="19494500" y="130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130332</xdr:rowOff>
    </xdr:from>
    <xdr:ext cx="534377" cy="259045"/>
    <xdr:sp macro="" textlink="">
      <xdr:nvSpPr>
        <xdr:cNvPr id="869" name="テキスト ボックス 868"/>
        <xdr:cNvSpPr txBox="1"/>
      </xdr:nvSpPr>
      <xdr:spPr>
        <a:xfrm>
          <a:off x="19278111" y="1281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44266</xdr:rowOff>
    </xdr:from>
    <xdr:to>
      <xdr:col>98</xdr:col>
      <xdr:colOff>38100</xdr:colOff>
      <xdr:row>76</xdr:row>
      <xdr:rowOff>145866</xdr:rowOff>
    </xdr:to>
    <xdr:sp macro="" textlink="">
      <xdr:nvSpPr>
        <xdr:cNvPr id="870" name="楕円 869"/>
        <xdr:cNvSpPr/>
      </xdr:nvSpPr>
      <xdr:spPr>
        <a:xfrm>
          <a:off x="18605500" y="130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162393</xdr:rowOff>
    </xdr:from>
    <xdr:ext cx="534377" cy="259045"/>
    <xdr:sp macro="" textlink="">
      <xdr:nvSpPr>
        <xdr:cNvPr id="871" name="テキスト ボックス 870"/>
        <xdr:cNvSpPr txBox="1"/>
      </xdr:nvSpPr>
      <xdr:spPr>
        <a:xfrm>
          <a:off x="18389111" y="128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類似団体平均と比較して，特に高い水準にある経費は</a:t>
          </a:r>
          <a:r>
            <a:rPr kumimoji="1" lang="ja-JP" altLang="en-US" sz="1100">
              <a:solidFill>
                <a:schemeClr val="dk1"/>
              </a:solidFill>
              <a:effectLst/>
              <a:latin typeface="+mn-lt"/>
              <a:ea typeface="+mn-ea"/>
              <a:cs typeface="+mn-cs"/>
            </a:rPr>
            <a:t>積立金，貸付金，</a:t>
          </a:r>
          <a:r>
            <a:rPr kumimoji="1" lang="ja-JP" altLang="ja-JP" sz="1100">
              <a:solidFill>
                <a:schemeClr val="dk1"/>
              </a:solidFill>
              <a:effectLst/>
              <a:latin typeface="+mn-lt"/>
              <a:ea typeface="+mn-ea"/>
              <a:cs typeface="+mn-cs"/>
            </a:rPr>
            <a:t>公債費である。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平成２９年度の積立金は，住民一人当たり３８，１７１円で，</a:t>
          </a:r>
          <a:r>
            <a:rPr kumimoji="1" lang="ja-JP" altLang="ja-JP" sz="1100">
              <a:solidFill>
                <a:schemeClr val="dk1"/>
              </a:solidFill>
              <a:effectLst/>
              <a:latin typeface="+mn-lt"/>
              <a:ea typeface="+mn-ea"/>
              <a:cs typeface="+mn-cs"/>
            </a:rPr>
            <a:t>類似団体平均の約</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倍となっている。</a:t>
          </a:r>
          <a:r>
            <a:rPr kumimoji="1" lang="ja-JP" altLang="en-US" sz="1100">
              <a:solidFill>
                <a:schemeClr val="dk1"/>
              </a:solidFill>
              <a:effectLst/>
              <a:latin typeface="+mn-lt"/>
              <a:ea typeface="+mn-ea"/>
              <a:cs typeface="+mn-cs"/>
            </a:rPr>
            <a:t>これは，国の道路建設事業に伴う市営住宅解体補償費等を市営住宅基金に積立てたことが要因である。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平成２９年度の</a:t>
          </a:r>
          <a:r>
            <a:rPr kumimoji="1" lang="ja-JP" altLang="en-US" sz="1100">
              <a:solidFill>
                <a:schemeClr val="dk1"/>
              </a:solidFill>
              <a:effectLst/>
              <a:latin typeface="+mn-lt"/>
              <a:ea typeface="+mn-ea"/>
              <a:cs typeface="+mn-cs"/>
            </a:rPr>
            <a:t>貸付金</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１１，７２９</a:t>
          </a:r>
          <a:r>
            <a:rPr kumimoji="1" lang="ja-JP" altLang="ja-JP" sz="1100">
              <a:solidFill>
                <a:schemeClr val="dk1"/>
              </a:solidFill>
              <a:effectLst/>
              <a:latin typeface="+mn-lt"/>
              <a:ea typeface="+mn-ea"/>
              <a:cs typeface="+mn-cs"/>
            </a:rPr>
            <a:t>円で，類似団体平均の約２．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倍となっている。これは，</a:t>
          </a:r>
          <a:r>
            <a:rPr kumimoji="1" lang="ja-JP" altLang="en-US" sz="1100">
              <a:solidFill>
                <a:schemeClr val="dk1"/>
              </a:solidFill>
              <a:effectLst/>
              <a:latin typeface="+mn-lt"/>
              <a:ea typeface="+mn-ea"/>
              <a:cs typeface="+mn-cs"/>
            </a:rPr>
            <a:t>中小企業融資預託金が増加したことが要因である。</a:t>
          </a:r>
          <a:r>
            <a:rPr kumimoji="1" lang="ja-JP" altLang="ja-JP" sz="1100">
              <a:solidFill>
                <a:schemeClr val="dk1"/>
              </a:solidFill>
              <a:effectLst/>
              <a:latin typeface="+mn-lt"/>
              <a:ea typeface="+mn-ea"/>
              <a:cs typeface="+mn-cs"/>
            </a:rPr>
            <a:t>　</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平成２９年度の公債費は，住民一人当たり７</a:t>
          </a:r>
          <a:r>
            <a:rPr kumimoji="1" lang="ja-JP" altLang="en-US" sz="1100">
              <a:solidFill>
                <a:schemeClr val="dk1"/>
              </a:solidFill>
              <a:effectLst/>
              <a:latin typeface="+mn-lt"/>
              <a:ea typeface="+mn-ea"/>
              <a:cs typeface="+mn-cs"/>
            </a:rPr>
            <a:t>５，７６７</a:t>
          </a:r>
          <a:r>
            <a:rPr kumimoji="1" lang="ja-JP" altLang="ja-JP" sz="1100">
              <a:solidFill>
                <a:schemeClr val="dk1"/>
              </a:solidFill>
              <a:effectLst/>
              <a:latin typeface="+mn-lt"/>
              <a:ea typeface="+mn-ea"/>
              <a:cs typeface="+mn-cs"/>
            </a:rPr>
            <a:t>円で，類似団体平均の約１．５倍となっている。これは，工業用水道出資事業や港湾整備事業などの大規模建設事業の</a:t>
          </a:r>
          <a:r>
            <a:rPr lang="ja-JP" altLang="ja-JP" sz="1100" b="0" i="0">
              <a:solidFill>
                <a:schemeClr val="dk1"/>
              </a:solidFill>
              <a:effectLst/>
              <a:latin typeface="+mn-lt"/>
              <a:ea typeface="+mn-ea"/>
              <a:cs typeface="+mn-cs"/>
            </a:rPr>
            <a:t>財源として多額の地方債を発行したことや臨時財政対策債の償還額が多額であることが要因と考えられる。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大規模建設事業が今後も見込まれる中，国庫補助金等の財源を有効に活用し，地方債残高が大きく増えることがないよう努めつつ，将来的に安定してまちづくりを行える財政の枠組みを保っていく。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137740</xdr:rowOff>
    </xdr:from>
    <xdr:to>
      <xdr:col>24</xdr:col>
      <xdr:colOff>63500</xdr:colOff>
      <xdr:row>33</xdr:row>
      <xdr:rowOff>33891</xdr:rowOff>
    </xdr:to>
    <xdr:cxnSp macro="">
      <xdr:nvCxnSpPr>
        <xdr:cNvPr id="63" name="直線コネクタ 62"/>
        <xdr:cNvCxnSpPr/>
      </xdr:nvCxnSpPr>
      <xdr:spPr>
        <a:xfrm>
          <a:off x="3797300" y="5624140"/>
          <a:ext cx="8382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160274</xdr:rowOff>
    </xdr:from>
    <xdr:to>
      <xdr:col>19</xdr:col>
      <xdr:colOff>177800</xdr:colOff>
      <xdr:row>32</xdr:row>
      <xdr:rowOff>137740</xdr:rowOff>
    </xdr:to>
    <xdr:cxnSp macro="">
      <xdr:nvCxnSpPr>
        <xdr:cNvPr id="66" name="直線コネクタ 65"/>
        <xdr:cNvCxnSpPr/>
      </xdr:nvCxnSpPr>
      <xdr:spPr>
        <a:xfrm>
          <a:off x="2908300" y="5475224"/>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160274</xdr:rowOff>
    </xdr:from>
    <xdr:to>
      <xdr:col>15</xdr:col>
      <xdr:colOff>50800</xdr:colOff>
      <xdr:row>32</xdr:row>
      <xdr:rowOff>134801</xdr:rowOff>
    </xdr:to>
    <xdr:cxnSp macro="">
      <xdr:nvCxnSpPr>
        <xdr:cNvPr id="69" name="直線コネクタ 68"/>
        <xdr:cNvCxnSpPr/>
      </xdr:nvCxnSpPr>
      <xdr:spPr>
        <a:xfrm flipV="1">
          <a:off x="2019300" y="5475224"/>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134801</xdr:rowOff>
    </xdr:from>
    <xdr:to>
      <xdr:col>10</xdr:col>
      <xdr:colOff>114300</xdr:colOff>
      <xdr:row>32</xdr:row>
      <xdr:rowOff>152436</xdr:rowOff>
    </xdr:to>
    <xdr:cxnSp macro="">
      <xdr:nvCxnSpPr>
        <xdr:cNvPr id="72" name="直線コネクタ 71"/>
        <xdr:cNvCxnSpPr/>
      </xdr:nvCxnSpPr>
      <xdr:spPr>
        <a:xfrm flipV="1">
          <a:off x="1130300" y="562120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99984</xdr:rowOff>
    </xdr:from>
    <xdr:ext cx="469744" cy="259045"/>
    <xdr:sp macro="" textlink="">
      <xdr:nvSpPr>
        <xdr:cNvPr id="74" name="テキスト ボックス 73"/>
        <xdr:cNvSpPr txBox="1"/>
      </xdr:nvSpPr>
      <xdr:spPr>
        <a:xfrm>
          <a:off x="1784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140805</xdr:rowOff>
    </xdr:from>
    <xdr:ext cx="469744" cy="259045"/>
    <xdr:sp macro="" textlink="">
      <xdr:nvSpPr>
        <xdr:cNvPr id="76" name="テキスト ボックス 75"/>
        <xdr:cNvSpPr txBox="1"/>
      </xdr:nvSpPr>
      <xdr:spPr>
        <a:xfrm>
          <a:off x="895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154541</xdr:rowOff>
    </xdr:from>
    <xdr:to>
      <xdr:col>24</xdr:col>
      <xdr:colOff>114300</xdr:colOff>
      <xdr:row>33</xdr:row>
      <xdr:rowOff>84691</xdr:rowOff>
    </xdr:to>
    <xdr:sp macro="" textlink="">
      <xdr:nvSpPr>
        <xdr:cNvPr id="82" name="楕円 81"/>
        <xdr:cNvSpPr/>
      </xdr:nvSpPr>
      <xdr:spPr>
        <a:xfrm>
          <a:off x="4584700" y="56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5968</xdr:rowOff>
    </xdr:from>
    <xdr:ext cx="469744" cy="259045"/>
    <xdr:sp macro="" textlink="">
      <xdr:nvSpPr>
        <xdr:cNvPr id="83" name="議会費該当値テキスト"/>
        <xdr:cNvSpPr txBox="1"/>
      </xdr:nvSpPr>
      <xdr:spPr>
        <a:xfrm>
          <a:off x="4686300" y="549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86940</xdr:rowOff>
    </xdr:from>
    <xdr:to>
      <xdr:col>20</xdr:col>
      <xdr:colOff>38100</xdr:colOff>
      <xdr:row>33</xdr:row>
      <xdr:rowOff>17090</xdr:rowOff>
    </xdr:to>
    <xdr:sp macro="" textlink="">
      <xdr:nvSpPr>
        <xdr:cNvPr id="84" name="楕円 83"/>
        <xdr:cNvSpPr/>
      </xdr:nvSpPr>
      <xdr:spPr>
        <a:xfrm>
          <a:off x="37465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33617</xdr:rowOff>
    </xdr:from>
    <xdr:ext cx="469744" cy="259045"/>
    <xdr:sp macro="" textlink="">
      <xdr:nvSpPr>
        <xdr:cNvPr id="85" name="テキスト ボックス 84"/>
        <xdr:cNvSpPr txBox="1"/>
      </xdr:nvSpPr>
      <xdr:spPr>
        <a:xfrm>
          <a:off x="3562428" y="53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109474</xdr:rowOff>
    </xdr:from>
    <xdr:to>
      <xdr:col>15</xdr:col>
      <xdr:colOff>101600</xdr:colOff>
      <xdr:row>32</xdr:row>
      <xdr:rowOff>39624</xdr:rowOff>
    </xdr:to>
    <xdr:sp macro="" textlink="">
      <xdr:nvSpPr>
        <xdr:cNvPr id="86" name="楕円 85"/>
        <xdr:cNvSpPr/>
      </xdr:nvSpPr>
      <xdr:spPr>
        <a:xfrm>
          <a:off x="2857500" y="54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56151</xdr:rowOff>
    </xdr:from>
    <xdr:ext cx="469744" cy="259045"/>
    <xdr:sp macro="" textlink="">
      <xdr:nvSpPr>
        <xdr:cNvPr id="87" name="テキスト ボックス 86"/>
        <xdr:cNvSpPr txBox="1"/>
      </xdr:nvSpPr>
      <xdr:spPr>
        <a:xfrm>
          <a:off x="2673428" y="51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84001</xdr:rowOff>
    </xdr:from>
    <xdr:to>
      <xdr:col>10</xdr:col>
      <xdr:colOff>165100</xdr:colOff>
      <xdr:row>33</xdr:row>
      <xdr:rowOff>14151</xdr:rowOff>
    </xdr:to>
    <xdr:sp macro="" textlink="">
      <xdr:nvSpPr>
        <xdr:cNvPr id="88" name="楕円 87"/>
        <xdr:cNvSpPr/>
      </xdr:nvSpPr>
      <xdr:spPr>
        <a:xfrm>
          <a:off x="1968500" y="55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30678</xdr:rowOff>
    </xdr:from>
    <xdr:ext cx="469744" cy="259045"/>
    <xdr:sp macro="" textlink="">
      <xdr:nvSpPr>
        <xdr:cNvPr id="89" name="テキスト ボックス 88"/>
        <xdr:cNvSpPr txBox="1"/>
      </xdr:nvSpPr>
      <xdr:spPr>
        <a:xfrm>
          <a:off x="1784428" y="53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101636</xdr:rowOff>
    </xdr:from>
    <xdr:to>
      <xdr:col>6</xdr:col>
      <xdr:colOff>38100</xdr:colOff>
      <xdr:row>33</xdr:row>
      <xdr:rowOff>31786</xdr:rowOff>
    </xdr:to>
    <xdr:sp macro="" textlink="">
      <xdr:nvSpPr>
        <xdr:cNvPr id="90" name="楕円 89"/>
        <xdr:cNvSpPr/>
      </xdr:nvSpPr>
      <xdr:spPr>
        <a:xfrm>
          <a:off x="1079500" y="55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48313</xdr:rowOff>
    </xdr:from>
    <xdr:ext cx="469744" cy="259045"/>
    <xdr:sp macro="" textlink="">
      <xdr:nvSpPr>
        <xdr:cNvPr id="91" name="テキスト ボックス 90"/>
        <xdr:cNvSpPr txBox="1"/>
      </xdr:nvSpPr>
      <xdr:spPr>
        <a:xfrm>
          <a:off x="895428" y="53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104976</xdr:rowOff>
    </xdr:from>
    <xdr:to>
      <xdr:col>24</xdr:col>
      <xdr:colOff>63500</xdr:colOff>
      <xdr:row>57</xdr:row>
      <xdr:rowOff>65497</xdr:rowOff>
    </xdr:to>
    <xdr:cxnSp macro="">
      <xdr:nvCxnSpPr>
        <xdr:cNvPr id="118" name="直線コネクタ 117"/>
        <xdr:cNvCxnSpPr/>
      </xdr:nvCxnSpPr>
      <xdr:spPr>
        <a:xfrm>
          <a:off x="3797300" y="9706176"/>
          <a:ext cx="838200" cy="1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104976</xdr:rowOff>
    </xdr:from>
    <xdr:to>
      <xdr:col>19</xdr:col>
      <xdr:colOff>177800</xdr:colOff>
      <xdr:row>57</xdr:row>
      <xdr:rowOff>42765</xdr:rowOff>
    </xdr:to>
    <xdr:cxnSp macro="">
      <xdr:nvCxnSpPr>
        <xdr:cNvPr id="121" name="直線コネクタ 120"/>
        <xdr:cNvCxnSpPr/>
      </xdr:nvCxnSpPr>
      <xdr:spPr>
        <a:xfrm flipV="1">
          <a:off x="2908300" y="9706176"/>
          <a:ext cx="8890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42765</xdr:rowOff>
    </xdr:from>
    <xdr:to>
      <xdr:col>15</xdr:col>
      <xdr:colOff>50800</xdr:colOff>
      <xdr:row>57</xdr:row>
      <xdr:rowOff>86258</xdr:rowOff>
    </xdr:to>
    <xdr:cxnSp macro="">
      <xdr:nvCxnSpPr>
        <xdr:cNvPr id="124" name="直線コネクタ 123"/>
        <xdr:cNvCxnSpPr/>
      </xdr:nvCxnSpPr>
      <xdr:spPr>
        <a:xfrm flipV="1">
          <a:off x="2019300" y="9815415"/>
          <a:ext cx="889000" cy="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58936</xdr:rowOff>
    </xdr:from>
    <xdr:to>
      <xdr:col>10</xdr:col>
      <xdr:colOff>114300</xdr:colOff>
      <xdr:row>57</xdr:row>
      <xdr:rowOff>86258</xdr:rowOff>
    </xdr:to>
    <xdr:cxnSp macro="">
      <xdr:nvCxnSpPr>
        <xdr:cNvPr id="127" name="直線コネクタ 126"/>
        <xdr:cNvCxnSpPr/>
      </xdr:nvCxnSpPr>
      <xdr:spPr>
        <a:xfrm>
          <a:off x="1130300" y="9831586"/>
          <a:ext cx="8890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97381</xdr:rowOff>
    </xdr:from>
    <xdr:ext cx="534377" cy="259045"/>
    <xdr:sp macro="" textlink="">
      <xdr:nvSpPr>
        <xdr:cNvPr id="129" name="テキスト ボックス 128"/>
        <xdr:cNvSpPr txBox="1"/>
      </xdr:nvSpPr>
      <xdr:spPr>
        <a:xfrm>
          <a:off x="1752111" y="95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155070</xdr:rowOff>
    </xdr:from>
    <xdr:ext cx="534377" cy="259045"/>
    <xdr:sp macro="" textlink="">
      <xdr:nvSpPr>
        <xdr:cNvPr id="131" name="テキスト ボックス 130"/>
        <xdr:cNvSpPr txBox="1"/>
      </xdr:nvSpPr>
      <xdr:spPr>
        <a:xfrm>
          <a:off x="863111" y="9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14697</xdr:rowOff>
    </xdr:from>
    <xdr:to>
      <xdr:col>24</xdr:col>
      <xdr:colOff>114300</xdr:colOff>
      <xdr:row>57</xdr:row>
      <xdr:rowOff>116297</xdr:rowOff>
    </xdr:to>
    <xdr:sp macro="" textlink="">
      <xdr:nvSpPr>
        <xdr:cNvPr id="137" name="楕円 136"/>
        <xdr:cNvSpPr/>
      </xdr:nvSpPr>
      <xdr:spPr>
        <a:xfrm>
          <a:off x="4584700" y="97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117336</xdr:rowOff>
    </xdr:from>
    <xdr:ext cx="534377" cy="259045"/>
    <xdr:sp macro="" textlink="">
      <xdr:nvSpPr>
        <xdr:cNvPr id="138" name="総務費該当値テキスト"/>
        <xdr:cNvSpPr txBox="1"/>
      </xdr:nvSpPr>
      <xdr:spPr>
        <a:xfrm>
          <a:off x="4686300" y="97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54176</xdr:rowOff>
    </xdr:from>
    <xdr:to>
      <xdr:col>20</xdr:col>
      <xdr:colOff>38100</xdr:colOff>
      <xdr:row>56</xdr:row>
      <xdr:rowOff>155776</xdr:rowOff>
    </xdr:to>
    <xdr:sp macro="" textlink="">
      <xdr:nvSpPr>
        <xdr:cNvPr id="139" name="楕円 138"/>
        <xdr:cNvSpPr/>
      </xdr:nvSpPr>
      <xdr:spPr>
        <a:xfrm>
          <a:off x="3746500" y="965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xdr:rowOff>
    </xdr:from>
    <xdr:ext cx="534377" cy="259045"/>
    <xdr:sp macro="" textlink="">
      <xdr:nvSpPr>
        <xdr:cNvPr id="140" name="テキスト ボックス 139"/>
        <xdr:cNvSpPr txBox="1"/>
      </xdr:nvSpPr>
      <xdr:spPr>
        <a:xfrm>
          <a:off x="3530111" y="94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163415</xdr:rowOff>
    </xdr:from>
    <xdr:to>
      <xdr:col>15</xdr:col>
      <xdr:colOff>101600</xdr:colOff>
      <xdr:row>57</xdr:row>
      <xdr:rowOff>93565</xdr:rowOff>
    </xdr:to>
    <xdr:sp macro="" textlink="">
      <xdr:nvSpPr>
        <xdr:cNvPr id="141" name="楕円 140"/>
        <xdr:cNvSpPr/>
      </xdr:nvSpPr>
      <xdr:spPr>
        <a:xfrm>
          <a:off x="2857500" y="97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84692</xdr:rowOff>
    </xdr:from>
    <xdr:ext cx="534377" cy="259045"/>
    <xdr:sp macro="" textlink="">
      <xdr:nvSpPr>
        <xdr:cNvPr id="142" name="テキスト ボックス 141"/>
        <xdr:cNvSpPr txBox="1"/>
      </xdr:nvSpPr>
      <xdr:spPr>
        <a:xfrm>
          <a:off x="2641111" y="985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35458</xdr:rowOff>
    </xdr:from>
    <xdr:to>
      <xdr:col>10</xdr:col>
      <xdr:colOff>165100</xdr:colOff>
      <xdr:row>57</xdr:row>
      <xdr:rowOff>137058</xdr:rowOff>
    </xdr:to>
    <xdr:sp macro="" textlink="">
      <xdr:nvSpPr>
        <xdr:cNvPr id="143" name="楕円 142"/>
        <xdr:cNvSpPr/>
      </xdr:nvSpPr>
      <xdr:spPr>
        <a:xfrm>
          <a:off x="1968500" y="98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128185</xdr:rowOff>
    </xdr:from>
    <xdr:ext cx="534377" cy="259045"/>
    <xdr:sp macro="" textlink="">
      <xdr:nvSpPr>
        <xdr:cNvPr id="144" name="テキスト ボックス 143"/>
        <xdr:cNvSpPr txBox="1"/>
      </xdr:nvSpPr>
      <xdr:spPr>
        <a:xfrm>
          <a:off x="1752111" y="99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8136</xdr:rowOff>
    </xdr:from>
    <xdr:to>
      <xdr:col>6</xdr:col>
      <xdr:colOff>38100</xdr:colOff>
      <xdr:row>57</xdr:row>
      <xdr:rowOff>109736</xdr:rowOff>
    </xdr:to>
    <xdr:sp macro="" textlink="">
      <xdr:nvSpPr>
        <xdr:cNvPr id="145" name="楕円 144"/>
        <xdr:cNvSpPr/>
      </xdr:nvSpPr>
      <xdr:spPr>
        <a:xfrm>
          <a:off x="1079500" y="97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100863</xdr:rowOff>
    </xdr:from>
    <xdr:ext cx="534377" cy="259045"/>
    <xdr:sp macro="" textlink="">
      <xdr:nvSpPr>
        <xdr:cNvPr id="146" name="テキスト ボックス 145"/>
        <xdr:cNvSpPr txBox="1"/>
      </xdr:nvSpPr>
      <xdr:spPr>
        <a:xfrm>
          <a:off x="863111" y="98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155649</xdr:rowOff>
    </xdr:from>
    <xdr:to>
      <xdr:col>24</xdr:col>
      <xdr:colOff>63500</xdr:colOff>
      <xdr:row>78</xdr:row>
      <xdr:rowOff>8274</xdr:rowOff>
    </xdr:to>
    <xdr:cxnSp macro="">
      <xdr:nvCxnSpPr>
        <xdr:cNvPr id="176" name="直線コネクタ 175"/>
        <xdr:cNvCxnSpPr/>
      </xdr:nvCxnSpPr>
      <xdr:spPr>
        <a:xfrm flipV="1">
          <a:off x="3797300" y="13357299"/>
          <a:ext cx="838200" cy="2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8274</xdr:rowOff>
    </xdr:from>
    <xdr:to>
      <xdr:col>19</xdr:col>
      <xdr:colOff>177800</xdr:colOff>
      <xdr:row>78</xdr:row>
      <xdr:rowOff>41230</xdr:rowOff>
    </xdr:to>
    <xdr:cxnSp macro="">
      <xdr:nvCxnSpPr>
        <xdr:cNvPr id="179" name="直線コネクタ 178"/>
        <xdr:cNvCxnSpPr/>
      </xdr:nvCxnSpPr>
      <xdr:spPr>
        <a:xfrm flipV="1">
          <a:off x="2908300" y="13381374"/>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31339</xdr:rowOff>
    </xdr:from>
    <xdr:to>
      <xdr:col>15</xdr:col>
      <xdr:colOff>50800</xdr:colOff>
      <xdr:row>78</xdr:row>
      <xdr:rowOff>41230</xdr:rowOff>
    </xdr:to>
    <xdr:cxnSp macro="">
      <xdr:nvCxnSpPr>
        <xdr:cNvPr id="182" name="直線コネクタ 181"/>
        <xdr:cNvCxnSpPr/>
      </xdr:nvCxnSpPr>
      <xdr:spPr>
        <a:xfrm>
          <a:off x="2019300" y="13404439"/>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31339</xdr:rowOff>
    </xdr:from>
    <xdr:to>
      <xdr:col>10</xdr:col>
      <xdr:colOff>114300</xdr:colOff>
      <xdr:row>78</xdr:row>
      <xdr:rowOff>65196</xdr:rowOff>
    </xdr:to>
    <xdr:cxnSp macro="">
      <xdr:nvCxnSpPr>
        <xdr:cNvPr id="185" name="直線コネクタ 184"/>
        <xdr:cNvCxnSpPr/>
      </xdr:nvCxnSpPr>
      <xdr:spPr>
        <a:xfrm flipV="1">
          <a:off x="1130300" y="13404439"/>
          <a:ext cx="889000" cy="3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136475</xdr:rowOff>
    </xdr:from>
    <xdr:ext cx="599010" cy="259045"/>
    <xdr:sp macro="" textlink="">
      <xdr:nvSpPr>
        <xdr:cNvPr id="187" name="テキスト ボックス 186"/>
        <xdr:cNvSpPr txBox="1"/>
      </xdr:nvSpPr>
      <xdr:spPr>
        <a:xfrm>
          <a:off x="1719795" y="135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3742</xdr:rowOff>
    </xdr:from>
    <xdr:ext cx="599010" cy="259045"/>
    <xdr:sp macro="" textlink="">
      <xdr:nvSpPr>
        <xdr:cNvPr id="189" name="テキスト ボックス 188"/>
        <xdr:cNvSpPr txBox="1"/>
      </xdr:nvSpPr>
      <xdr:spPr>
        <a:xfrm>
          <a:off x="830795" y="1354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104849</xdr:rowOff>
    </xdr:from>
    <xdr:to>
      <xdr:col>24</xdr:col>
      <xdr:colOff>114300</xdr:colOff>
      <xdr:row>78</xdr:row>
      <xdr:rowOff>34999</xdr:rowOff>
    </xdr:to>
    <xdr:sp macro="" textlink="">
      <xdr:nvSpPr>
        <xdr:cNvPr id="195" name="楕円 194"/>
        <xdr:cNvSpPr/>
      </xdr:nvSpPr>
      <xdr:spPr>
        <a:xfrm>
          <a:off x="4584700" y="1330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127726</xdr:rowOff>
    </xdr:from>
    <xdr:ext cx="599010" cy="259045"/>
    <xdr:sp macro="" textlink="">
      <xdr:nvSpPr>
        <xdr:cNvPr id="196" name="民生費該当値テキスト"/>
        <xdr:cNvSpPr txBox="1"/>
      </xdr:nvSpPr>
      <xdr:spPr>
        <a:xfrm>
          <a:off x="4686300" y="1315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128924</xdr:rowOff>
    </xdr:from>
    <xdr:to>
      <xdr:col>20</xdr:col>
      <xdr:colOff>38100</xdr:colOff>
      <xdr:row>78</xdr:row>
      <xdr:rowOff>59074</xdr:rowOff>
    </xdr:to>
    <xdr:sp macro="" textlink="">
      <xdr:nvSpPr>
        <xdr:cNvPr id="197" name="楕円 196"/>
        <xdr:cNvSpPr/>
      </xdr:nvSpPr>
      <xdr:spPr>
        <a:xfrm>
          <a:off x="3746500" y="133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75601</xdr:rowOff>
    </xdr:from>
    <xdr:ext cx="599010" cy="259045"/>
    <xdr:sp macro="" textlink="">
      <xdr:nvSpPr>
        <xdr:cNvPr id="198" name="テキスト ボックス 197"/>
        <xdr:cNvSpPr txBox="1"/>
      </xdr:nvSpPr>
      <xdr:spPr>
        <a:xfrm>
          <a:off x="3497795" y="1310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161880</xdr:rowOff>
    </xdr:from>
    <xdr:to>
      <xdr:col>15</xdr:col>
      <xdr:colOff>101600</xdr:colOff>
      <xdr:row>78</xdr:row>
      <xdr:rowOff>92030</xdr:rowOff>
    </xdr:to>
    <xdr:sp macro="" textlink="">
      <xdr:nvSpPr>
        <xdr:cNvPr id="199" name="楕円 198"/>
        <xdr:cNvSpPr/>
      </xdr:nvSpPr>
      <xdr:spPr>
        <a:xfrm>
          <a:off x="2857500" y="133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108557</xdr:rowOff>
    </xdr:from>
    <xdr:ext cx="599010" cy="259045"/>
    <xdr:sp macro="" textlink="">
      <xdr:nvSpPr>
        <xdr:cNvPr id="200" name="テキスト ボックス 199"/>
        <xdr:cNvSpPr txBox="1"/>
      </xdr:nvSpPr>
      <xdr:spPr>
        <a:xfrm>
          <a:off x="2608795" y="1313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151989</xdr:rowOff>
    </xdr:from>
    <xdr:to>
      <xdr:col>10</xdr:col>
      <xdr:colOff>165100</xdr:colOff>
      <xdr:row>78</xdr:row>
      <xdr:rowOff>82139</xdr:rowOff>
    </xdr:to>
    <xdr:sp macro="" textlink="">
      <xdr:nvSpPr>
        <xdr:cNvPr id="201" name="楕円 200"/>
        <xdr:cNvSpPr/>
      </xdr:nvSpPr>
      <xdr:spPr>
        <a:xfrm>
          <a:off x="1968500" y="133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98666</xdr:rowOff>
    </xdr:from>
    <xdr:ext cx="599010" cy="259045"/>
    <xdr:sp macro="" textlink="">
      <xdr:nvSpPr>
        <xdr:cNvPr id="202" name="テキスト ボックス 201"/>
        <xdr:cNvSpPr txBox="1"/>
      </xdr:nvSpPr>
      <xdr:spPr>
        <a:xfrm>
          <a:off x="1719795" y="1312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14396</xdr:rowOff>
    </xdr:from>
    <xdr:to>
      <xdr:col>6</xdr:col>
      <xdr:colOff>38100</xdr:colOff>
      <xdr:row>78</xdr:row>
      <xdr:rowOff>115996</xdr:rowOff>
    </xdr:to>
    <xdr:sp macro="" textlink="">
      <xdr:nvSpPr>
        <xdr:cNvPr id="203" name="楕円 202"/>
        <xdr:cNvSpPr/>
      </xdr:nvSpPr>
      <xdr:spPr>
        <a:xfrm>
          <a:off x="1079500" y="133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132523</xdr:rowOff>
    </xdr:from>
    <xdr:ext cx="599010" cy="259045"/>
    <xdr:sp macro="" textlink="">
      <xdr:nvSpPr>
        <xdr:cNvPr id="204" name="テキスト ボックス 203"/>
        <xdr:cNvSpPr txBox="1"/>
      </xdr:nvSpPr>
      <xdr:spPr>
        <a:xfrm>
          <a:off x="830795" y="131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80150</xdr:rowOff>
    </xdr:from>
    <xdr:to>
      <xdr:col>24</xdr:col>
      <xdr:colOff>63500</xdr:colOff>
      <xdr:row>98</xdr:row>
      <xdr:rowOff>32258</xdr:rowOff>
    </xdr:to>
    <xdr:cxnSp macro="">
      <xdr:nvCxnSpPr>
        <xdr:cNvPr id="236" name="直線コネクタ 235"/>
        <xdr:cNvCxnSpPr/>
      </xdr:nvCxnSpPr>
      <xdr:spPr>
        <a:xfrm flipV="1">
          <a:off x="3797300" y="16539350"/>
          <a:ext cx="838200" cy="2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32258</xdr:rowOff>
    </xdr:from>
    <xdr:to>
      <xdr:col>19</xdr:col>
      <xdr:colOff>177800</xdr:colOff>
      <xdr:row>98</xdr:row>
      <xdr:rowOff>69928</xdr:rowOff>
    </xdr:to>
    <xdr:cxnSp macro="">
      <xdr:nvCxnSpPr>
        <xdr:cNvPr id="239" name="直線コネクタ 238"/>
        <xdr:cNvCxnSpPr/>
      </xdr:nvCxnSpPr>
      <xdr:spPr>
        <a:xfrm flipV="1">
          <a:off x="2908300" y="16834358"/>
          <a:ext cx="889000" cy="3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139750</xdr:rowOff>
    </xdr:from>
    <xdr:to>
      <xdr:col>15</xdr:col>
      <xdr:colOff>50800</xdr:colOff>
      <xdr:row>98</xdr:row>
      <xdr:rowOff>69928</xdr:rowOff>
    </xdr:to>
    <xdr:cxnSp macro="">
      <xdr:nvCxnSpPr>
        <xdr:cNvPr id="242" name="直線コネクタ 241"/>
        <xdr:cNvCxnSpPr/>
      </xdr:nvCxnSpPr>
      <xdr:spPr>
        <a:xfrm>
          <a:off x="2019300" y="16770400"/>
          <a:ext cx="889000" cy="1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139750</xdr:rowOff>
    </xdr:from>
    <xdr:to>
      <xdr:col>10</xdr:col>
      <xdr:colOff>114300</xdr:colOff>
      <xdr:row>98</xdr:row>
      <xdr:rowOff>58319</xdr:rowOff>
    </xdr:to>
    <xdr:cxnSp macro="">
      <xdr:nvCxnSpPr>
        <xdr:cNvPr id="245" name="直線コネクタ 244"/>
        <xdr:cNvCxnSpPr/>
      </xdr:nvCxnSpPr>
      <xdr:spPr>
        <a:xfrm flipV="1">
          <a:off x="1130300" y="16770400"/>
          <a:ext cx="889000" cy="9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9679</xdr:rowOff>
    </xdr:from>
    <xdr:ext cx="534377" cy="259045"/>
    <xdr:sp macro="" textlink="">
      <xdr:nvSpPr>
        <xdr:cNvPr id="247" name="テキスト ボックス 246"/>
        <xdr:cNvSpPr txBox="1"/>
      </xdr:nvSpPr>
      <xdr:spPr>
        <a:xfrm>
          <a:off x="1752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63597</xdr:rowOff>
    </xdr:from>
    <xdr:ext cx="534377" cy="259045"/>
    <xdr:sp macro="" textlink="">
      <xdr:nvSpPr>
        <xdr:cNvPr id="249" name="テキスト ボックス 248"/>
        <xdr:cNvSpPr txBox="1"/>
      </xdr:nvSpPr>
      <xdr:spPr>
        <a:xfrm>
          <a:off x="863111" y="16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29350</xdr:rowOff>
    </xdr:from>
    <xdr:to>
      <xdr:col>24</xdr:col>
      <xdr:colOff>114300</xdr:colOff>
      <xdr:row>96</xdr:row>
      <xdr:rowOff>130950</xdr:rowOff>
    </xdr:to>
    <xdr:sp macro="" textlink="">
      <xdr:nvSpPr>
        <xdr:cNvPr id="255" name="楕円 254"/>
        <xdr:cNvSpPr/>
      </xdr:nvSpPr>
      <xdr:spPr>
        <a:xfrm>
          <a:off x="4584700" y="16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52227</xdr:rowOff>
    </xdr:from>
    <xdr:ext cx="534377" cy="259045"/>
    <xdr:sp macro="" textlink="">
      <xdr:nvSpPr>
        <xdr:cNvPr id="256" name="衛生費該当値テキスト"/>
        <xdr:cNvSpPr txBox="1"/>
      </xdr:nvSpPr>
      <xdr:spPr>
        <a:xfrm>
          <a:off x="4686300" y="163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152908</xdr:rowOff>
    </xdr:from>
    <xdr:to>
      <xdr:col>20</xdr:col>
      <xdr:colOff>38100</xdr:colOff>
      <xdr:row>98</xdr:row>
      <xdr:rowOff>83058</xdr:rowOff>
    </xdr:to>
    <xdr:sp macro="" textlink="">
      <xdr:nvSpPr>
        <xdr:cNvPr id="257" name="楕円 256"/>
        <xdr:cNvSpPr/>
      </xdr:nvSpPr>
      <xdr:spPr>
        <a:xfrm>
          <a:off x="3746500" y="167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74185</xdr:rowOff>
    </xdr:from>
    <xdr:ext cx="534377" cy="259045"/>
    <xdr:sp macro="" textlink="">
      <xdr:nvSpPr>
        <xdr:cNvPr id="258" name="テキスト ボックス 257"/>
        <xdr:cNvSpPr txBox="1"/>
      </xdr:nvSpPr>
      <xdr:spPr>
        <a:xfrm>
          <a:off x="3530111" y="168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19128</xdr:rowOff>
    </xdr:from>
    <xdr:to>
      <xdr:col>15</xdr:col>
      <xdr:colOff>101600</xdr:colOff>
      <xdr:row>98</xdr:row>
      <xdr:rowOff>120728</xdr:rowOff>
    </xdr:to>
    <xdr:sp macro="" textlink="">
      <xdr:nvSpPr>
        <xdr:cNvPr id="259" name="楕円 258"/>
        <xdr:cNvSpPr/>
      </xdr:nvSpPr>
      <xdr:spPr>
        <a:xfrm>
          <a:off x="2857500" y="168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111855</xdr:rowOff>
    </xdr:from>
    <xdr:ext cx="534377" cy="259045"/>
    <xdr:sp macro="" textlink="">
      <xdr:nvSpPr>
        <xdr:cNvPr id="260" name="テキスト ボックス 259"/>
        <xdr:cNvSpPr txBox="1"/>
      </xdr:nvSpPr>
      <xdr:spPr>
        <a:xfrm>
          <a:off x="2641111" y="1691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88950</xdr:rowOff>
    </xdr:from>
    <xdr:to>
      <xdr:col>10</xdr:col>
      <xdr:colOff>165100</xdr:colOff>
      <xdr:row>98</xdr:row>
      <xdr:rowOff>19100</xdr:rowOff>
    </xdr:to>
    <xdr:sp macro="" textlink="">
      <xdr:nvSpPr>
        <xdr:cNvPr id="261" name="楕円 260"/>
        <xdr:cNvSpPr/>
      </xdr:nvSpPr>
      <xdr:spPr>
        <a:xfrm>
          <a:off x="1968500" y="167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10227</xdr:rowOff>
    </xdr:from>
    <xdr:ext cx="534377" cy="259045"/>
    <xdr:sp macro="" textlink="">
      <xdr:nvSpPr>
        <xdr:cNvPr id="262" name="テキスト ボックス 261"/>
        <xdr:cNvSpPr txBox="1"/>
      </xdr:nvSpPr>
      <xdr:spPr>
        <a:xfrm>
          <a:off x="1752111" y="168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7519</xdr:rowOff>
    </xdr:from>
    <xdr:to>
      <xdr:col>6</xdr:col>
      <xdr:colOff>38100</xdr:colOff>
      <xdr:row>98</xdr:row>
      <xdr:rowOff>109119</xdr:rowOff>
    </xdr:to>
    <xdr:sp macro="" textlink="">
      <xdr:nvSpPr>
        <xdr:cNvPr id="263" name="楕円 262"/>
        <xdr:cNvSpPr/>
      </xdr:nvSpPr>
      <xdr:spPr>
        <a:xfrm>
          <a:off x="1079500" y="168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100246</xdr:rowOff>
    </xdr:from>
    <xdr:ext cx="534377" cy="259045"/>
    <xdr:sp macro="" textlink="">
      <xdr:nvSpPr>
        <xdr:cNvPr id="264" name="テキスト ボックス 263"/>
        <xdr:cNvSpPr txBox="1"/>
      </xdr:nvSpPr>
      <xdr:spPr>
        <a:xfrm>
          <a:off x="863111" y="169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136728</xdr:rowOff>
    </xdr:from>
    <xdr:to>
      <xdr:col>55</xdr:col>
      <xdr:colOff>0</xdr:colOff>
      <xdr:row>32</xdr:row>
      <xdr:rowOff>159588</xdr:rowOff>
    </xdr:to>
    <xdr:cxnSp macro="">
      <xdr:nvCxnSpPr>
        <xdr:cNvPr id="291" name="直線コネクタ 290"/>
        <xdr:cNvCxnSpPr/>
      </xdr:nvCxnSpPr>
      <xdr:spPr>
        <a:xfrm flipV="1">
          <a:off x="9639300" y="56231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159588</xdr:rowOff>
    </xdr:from>
    <xdr:to>
      <xdr:col>50</xdr:col>
      <xdr:colOff>114300</xdr:colOff>
      <xdr:row>32</xdr:row>
      <xdr:rowOff>165303</xdr:rowOff>
    </xdr:to>
    <xdr:cxnSp macro="">
      <xdr:nvCxnSpPr>
        <xdr:cNvPr id="294" name="直線コネクタ 293"/>
        <xdr:cNvCxnSpPr/>
      </xdr:nvCxnSpPr>
      <xdr:spPr>
        <a:xfrm flipV="1">
          <a:off x="8750300" y="564598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78892</xdr:rowOff>
    </xdr:from>
    <xdr:to>
      <xdr:col>45</xdr:col>
      <xdr:colOff>177800</xdr:colOff>
      <xdr:row>32</xdr:row>
      <xdr:rowOff>165303</xdr:rowOff>
    </xdr:to>
    <xdr:cxnSp macro="">
      <xdr:nvCxnSpPr>
        <xdr:cNvPr id="297" name="直線コネクタ 296"/>
        <xdr:cNvCxnSpPr/>
      </xdr:nvCxnSpPr>
      <xdr:spPr>
        <a:xfrm>
          <a:off x="7861300" y="5565292"/>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38659</xdr:rowOff>
    </xdr:from>
    <xdr:to>
      <xdr:col>41</xdr:col>
      <xdr:colOff>50800</xdr:colOff>
      <xdr:row>32</xdr:row>
      <xdr:rowOff>78892</xdr:rowOff>
    </xdr:to>
    <xdr:cxnSp macro="">
      <xdr:nvCxnSpPr>
        <xdr:cNvPr id="300" name="直線コネクタ 299"/>
        <xdr:cNvCxnSpPr/>
      </xdr:nvCxnSpPr>
      <xdr:spPr>
        <a:xfrm>
          <a:off x="6972300" y="5525059"/>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36695</xdr:rowOff>
    </xdr:from>
    <xdr:ext cx="469744" cy="259045"/>
    <xdr:sp macro="" textlink="">
      <xdr:nvSpPr>
        <xdr:cNvPr id="302" name="テキスト ボックス 301"/>
        <xdr:cNvSpPr txBox="1"/>
      </xdr:nvSpPr>
      <xdr:spPr>
        <a:xfrm>
          <a:off x="7626428" y="63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155567</xdr:rowOff>
    </xdr:from>
    <xdr:ext cx="469744" cy="259045"/>
    <xdr:sp macro="" textlink="">
      <xdr:nvSpPr>
        <xdr:cNvPr id="304" name="テキスト ボックス 303"/>
        <xdr:cNvSpPr txBox="1"/>
      </xdr:nvSpPr>
      <xdr:spPr>
        <a:xfrm>
          <a:off x="6737428" y="6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85928</xdr:rowOff>
    </xdr:from>
    <xdr:to>
      <xdr:col>55</xdr:col>
      <xdr:colOff>50800</xdr:colOff>
      <xdr:row>33</xdr:row>
      <xdr:rowOff>16078</xdr:rowOff>
    </xdr:to>
    <xdr:sp macro="" textlink="">
      <xdr:nvSpPr>
        <xdr:cNvPr id="310" name="楕円 309"/>
        <xdr:cNvSpPr/>
      </xdr:nvSpPr>
      <xdr:spPr>
        <a:xfrm>
          <a:off x="10426700" y="5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108805</xdr:rowOff>
    </xdr:from>
    <xdr:ext cx="469744" cy="259045"/>
    <xdr:sp macro="" textlink="">
      <xdr:nvSpPr>
        <xdr:cNvPr id="311" name="労働費該当値テキスト"/>
        <xdr:cNvSpPr txBox="1"/>
      </xdr:nvSpPr>
      <xdr:spPr>
        <a:xfrm>
          <a:off x="10528300" y="54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108788</xdr:rowOff>
    </xdr:from>
    <xdr:to>
      <xdr:col>50</xdr:col>
      <xdr:colOff>165100</xdr:colOff>
      <xdr:row>33</xdr:row>
      <xdr:rowOff>38938</xdr:rowOff>
    </xdr:to>
    <xdr:sp macro="" textlink="">
      <xdr:nvSpPr>
        <xdr:cNvPr id="312" name="楕円 311"/>
        <xdr:cNvSpPr/>
      </xdr:nvSpPr>
      <xdr:spPr>
        <a:xfrm>
          <a:off x="9588500" y="55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55465</xdr:rowOff>
    </xdr:from>
    <xdr:ext cx="469744" cy="259045"/>
    <xdr:sp macro="" textlink="">
      <xdr:nvSpPr>
        <xdr:cNvPr id="313" name="テキスト ボックス 312"/>
        <xdr:cNvSpPr txBox="1"/>
      </xdr:nvSpPr>
      <xdr:spPr>
        <a:xfrm>
          <a:off x="9404428" y="53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114503</xdr:rowOff>
    </xdr:from>
    <xdr:to>
      <xdr:col>46</xdr:col>
      <xdr:colOff>38100</xdr:colOff>
      <xdr:row>33</xdr:row>
      <xdr:rowOff>44653</xdr:rowOff>
    </xdr:to>
    <xdr:sp macro="" textlink="">
      <xdr:nvSpPr>
        <xdr:cNvPr id="314" name="楕円 313"/>
        <xdr:cNvSpPr/>
      </xdr:nvSpPr>
      <xdr:spPr>
        <a:xfrm>
          <a:off x="8699500" y="56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61180</xdr:rowOff>
    </xdr:from>
    <xdr:ext cx="469744" cy="259045"/>
    <xdr:sp macro="" textlink="">
      <xdr:nvSpPr>
        <xdr:cNvPr id="315" name="テキスト ボックス 314"/>
        <xdr:cNvSpPr txBox="1"/>
      </xdr:nvSpPr>
      <xdr:spPr>
        <a:xfrm>
          <a:off x="8515428" y="537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28092</xdr:rowOff>
    </xdr:from>
    <xdr:to>
      <xdr:col>41</xdr:col>
      <xdr:colOff>101600</xdr:colOff>
      <xdr:row>32</xdr:row>
      <xdr:rowOff>129692</xdr:rowOff>
    </xdr:to>
    <xdr:sp macro="" textlink="">
      <xdr:nvSpPr>
        <xdr:cNvPr id="316" name="楕円 315"/>
        <xdr:cNvSpPr/>
      </xdr:nvSpPr>
      <xdr:spPr>
        <a:xfrm>
          <a:off x="7810500" y="55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146219</xdr:rowOff>
    </xdr:from>
    <xdr:ext cx="469744" cy="259045"/>
    <xdr:sp macro="" textlink="">
      <xdr:nvSpPr>
        <xdr:cNvPr id="317" name="テキスト ボックス 316"/>
        <xdr:cNvSpPr txBox="1"/>
      </xdr:nvSpPr>
      <xdr:spPr>
        <a:xfrm>
          <a:off x="7626428" y="52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159309</xdr:rowOff>
    </xdr:from>
    <xdr:to>
      <xdr:col>36</xdr:col>
      <xdr:colOff>165100</xdr:colOff>
      <xdr:row>32</xdr:row>
      <xdr:rowOff>89459</xdr:rowOff>
    </xdr:to>
    <xdr:sp macro="" textlink="">
      <xdr:nvSpPr>
        <xdr:cNvPr id="318" name="楕円 317"/>
        <xdr:cNvSpPr/>
      </xdr:nvSpPr>
      <xdr:spPr>
        <a:xfrm>
          <a:off x="6921500" y="54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105986</xdr:rowOff>
    </xdr:from>
    <xdr:ext cx="469744" cy="259045"/>
    <xdr:sp macro="" textlink="">
      <xdr:nvSpPr>
        <xdr:cNvPr id="319" name="テキスト ボックス 318"/>
        <xdr:cNvSpPr txBox="1"/>
      </xdr:nvSpPr>
      <xdr:spPr>
        <a:xfrm>
          <a:off x="6737428" y="52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32677</xdr:rowOff>
    </xdr:from>
    <xdr:to>
      <xdr:col>55</xdr:col>
      <xdr:colOff>0</xdr:colOff>
      <xdr:row>58</xdr:row>
      <xdr:rowOff>64548</xdr:rowOff>
    </xdr:to>
    <xdr:cxnSp macro="">
      <xdr:nvCxnSpPr>
        <xdr:cNvPr id="348" name="直線コネクタ 347"/>
        <xdr:cNvCxnSpPr/>
      </xdr:nvCxnSpPr>
      <xdr:spPr>
        <a:xfrm flipV="1">
          <a:off x="9639300" y="9976777"/>
          <a:ext cx="8382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64548</xdr:rowOff>
    </xdr:from>
    <xdr:to>
      <xdr:col>50</xdr:col>
      <xdr:colOff>114300</xdr:colOff>
      <xdr:row>58</xdr:row>
      <xdr:rowOff>68015</xdr:rowOff>
    </xdr:to>
    <xdr:cxnSp macro="">
      <xdr:nvCxnSpPr>
        <xdr:cNvPr id="351" name="直線コネクタ 350"/>
        <xdr:cNvCxnSpPr/>
      </xdr:nvCxnSpPr>
      <xdr:spPr>
        <a:xfrm flipV="1">
          <a:off x="8750300" y="10008648"/>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60985</xdr:rowOff>
    </xdr:from>
    <xdr:to>
      <xdr:col>45</xdr:col>
      <xdr:colOff>177800</xdr:colOff>
      <xdr:row>58</xdr:row>
      <xdr:rowOff>68015</xdr:rowOff>
    </xdr:to>
    <xdr:cxnSp macro="">
      <xdr:nvCxnSpPr>
        <xdr:cNvPr id="354" name="直線コネクタ 353"/>
        <xdr:cNvCxnSpPr/>
      </xdr:nvCxnSpPr>
      <xdr:spPr>
        <a:xfrm>
          <a:off x="7861300" y="10005085"/>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60985</xdr:rowOff>
    </xdr:from>
    <xdr:to>
      <xdr:col>41</xdr:col>
      <xdr:colOff>50800</xdr:colOff>
      <xdr:row>58</xdr:row>
      <xdr:rowOff>95676</xdr:rowOff>
    </xdr:to>
    <xdr:cxnSp macro="">
      <xdr:nvCxnSpPr>
        <xdr:cNvPr id="357" name="直線コネクタ 356"/>
        <xdr:cNvCxnSpPr/>
      </xdr:nvCxnSpPr>
      <xdr:spPr>
        <a:xfrm flipV="1">
          <a:off x="6972300" y="10005085"/>
          <a:ext cx="889000" cy="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38168</xdr:rowOff>
    </xdr:from>
    <xdr:ext cx="534377" cy="259045"/>
    <xdr:sp macro="" textlink="">
      <xdr:nvSpPr>
        <xdr:cNvPr id="359" name="テキスト ボックス 358"/>
        <xdr:cNvSpPr txBox="1"/>
      </xdr:nvSpPr>
      <xdr:spPr>
        <a:xfrm>
          <a:off x="7594111" y="96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42568</xdr:rowOff>
    </xdr:from>
    <xdr:ext cx="534377" cy="259045"/>
    <xdr:sp macro="" textlink="">
      <xdr:nvSpPr>
        <xdr:cNvPr id="361" name="テキスト ボックス 360"/>
        <xdr:cNvSpPr txBox="1"/>
      </xdr:nvSpPr>
      <xdr:spPr>
        <a:xfrm>
          <a:off x="6705111" y="96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153327</xdr:rowOff>
    </xdr:from>
    <xdr:to>
      <xdr:col>55</xdr:col>
      <xdr:colOff>50800</xdr:colOff>
      <xdr:row>58</xdr:row>
      <xdr:rowOff>83477</xdr:rowOff>
    </xdr:to>
    <xdr:sp macro="" textlink="">
      <xdr:nvSpPr>
        <xdr:cNvPr id="367" name="楕円 366"/>
        <xdr:cNvSpPr/>
      </xdr:nvSpPr>
      <xdr:spPr>
        <a:xfrm>
          <a:off x="10426700" y="99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131754</xdr:rowOff>
    </xdr:from>
    <xdr:ext cx="469744" cy="259045"/>
    <xdr:sp macro="" textlink="">
      <xdr:nvSpPr>
        <xdr:cNvPr id="368" name="農林水産業費該当値テキスト"/>
        <xdr:cNvSpPr txBox="1"/>
      </xdr:nvSpPr>
      <xdr:spPr>
        <a:xfrm>
          <a:off x="10528300" y="990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13748</xdr:rowOff>
    </xdr:from>
    <xdr:to>
      <xdr:col>50</xdr:col>
      <xdr:colOff>165100</xdr:colOff>
      <xdr:row>58</xdr:row>
      <xdr:rowOff>115348</xdr:rowOff>
    </xdr:to>
    <xdr:sp macro="" textlink="">
      <xdr:nvSpPr>
        <xdr:cNvPr id="369" name="楕円 368"/>
        <xdr:cNvSpPr/>
      </xdr:nvSpPr>
      <xdr:spPr>
        <a:xfrm>
          <a:off x="9588500" y="99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106475</xdr:rowOff>
    </xdr:from>
    <xdr:ext cx="469744" cy="259045"/>
    <xdr:sp macro="" textlink="">
      <xdr:nvSpPr>
        <xdr:cNvPr id="370" name="テキスト ボックス 369"/>
        <xdr:cNvSpPr txBox="1"/>
      </xdr:nvSpPr>
      <xdr:spPr>
        <a:xfrm>
          <a:off x="9404428" y="100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17215</xdr:rowOff>
    </xdr:from>
    <xdr:to>
      <xdr:col>46</xdr:col>
      <xdr:colOff>38100</xdr:colOff>
      <xdr:row>58</xdr:row>
      <xdr:rowOff>118815</xdr:rowOff>
    </xdr:to>
    <xdr:sp macro="" textlink="">
      <xdr:nvSpPr>
        <xdr:cNvPr id="371" name="楕円 370"/>
        <xdr:cNvSpPr/>
      </xdr:nvSpPr>
      <xdr:spPr>
        <a:xfrm>
          <a:off x="8699500" y="99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109942</xdr:rowOff>
    </xdr:from>
    <xdr:ext cx="469744" cy="259045"/>
    <xdr:sp macro="" textlink="">
      <xdr:nvSpPr>
        <xdr:cNvPr id="372" name="テキスト ボックス 371"/>
        <xdr:cNvSpPr txBox="1"/>
      </xdr:nvSpPr>
      <xdr:spPr>
        <a:xfrm>
          <a:off x="8515428" y="1005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10185</xdr:rowOff>
    </xdr:from>
    <xdr:to>
      <xdr:col>41</xdr:col>
      <xdr:colOff>101600</xdr:colOff>
      <xdr:row>58</xdr:row>
      <xdr:rowOff>111785</xdr:rowOff>
    </xdr:to>
    <xdr:sp macro="" textlink="">
      <xdr:nvSpPr>
        <xdr:cNvPr id="373" name="楕円 372"/>
        <xdr:cNvSpPr/>
      </xdr:nvSpPr>
      <xdr:spPr>
        <a:xfrm>
          <a:off x="7810500" y="99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102912</xdr:rowOff>
    </xdr:from>
    <xdr:ext cx="469744" cy="259045"/>
    <xdr:sp macro="" textlink="">
      <xdr:nvSpPr>
        <xdr:cNvPr id="374" name="テキスト ボックス 373"/>
        <xdr:cNvSpPr txBox="1"/>
      </xdr:nvSpPr>
      <xdr:spPr>
        <a:xfrm>
          <a:off x="7626428" y="1004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44876</xdr:rowOff>
    </xdr:from>
    <xdr:to>
      <xdr:col>36</xdr:col>
      <xdr:colOff>165100</xdr:colOff>
      <xdr:row>58</xdr:row>
      <xdr:rowOff>146476</xdr:rowOff>
    </xdr:to>
    <xdr:sp macro="" textlink="">
      <xdr:nvSpPr>
        <xdr:cNvPr id="375" name="楕円 374"/>
        <xdr:cNvSpPr/>
      </xdr:nvSpPr>
      <xdr:spPr>
        <a:xfrm>
          <a:off x="6921500" y="99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137603</xdr:rowOff>
    </xdr:from>
    <xdr:ext cx="469744" cy="259045"/>
    <xdr:sp macro="" textlink="">
      <xdr:nvSpPr>
        <xdr:cNvPr id="376" name="テキスト ボックス 375"/>
        <xdr:cNvSpPr txBox="1"/>
      </xdr:nvSpPr>
      <xdr:spPr>
        <a:xfrm>
          <a:off x="6737428" y="1008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126295</xdr:rowOff>
    </xdr:from>
    <xdr:to>
      <xdr:col>55</xdr:col>
      <xdr:colOff>0</xdr:colOff>
      <xdr:row>78</xdr:row>
      <xdr:rowOff>161646</xdr:rowOff>
    </xdr:to>
    <xdr:cxnSp macro="">
      <xdr:nvCxnSpPr>
        <xdr:cNvPr id="407" name="直線コネクタ 406"/>
        <xdr:cNvCxnSpPr/>
      </xdr:nvCxnSpPr>
      <xdr:spPr>
        <a:xfrm flipV="1">
          <a:off x="9639300" y="13499395"/>
          <a:ext cx="8382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147848</xdr:rowOff>
    </xdr:from>
    <xdr:to>
      <xdr:col>50</xdr:col>
      <xdr:colOff>114300</xdr:colOff>
      <xdr:row>78</xdr:row>
      <xdr:rowOff>161646</xdr:rowOff>
    </xdr:to>
    <xdr:cxnSp macro="">
      <xdr:nvCxnSpPr>
        <xdr:cNvPr id="410" name="直線コネクタ 409"/>
        <xdr:cNvCxnSpPr/>
      </xdr:nvCxnSpPr>
      <xdr:spPr>
        <a:xfrm>
          <a:off x="8750300" y="13520948"/>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147848</xdr:rowOff>
    </xdr:from>
    <xdr:to>
      <xdr:col>45</xdr:col>
      <xdr:colOff>177800</xdr:colOff>
      <xdr:row>78</xdr:row>
      <xdr:rowOff>152420</xdr:rowOff>
    </xdr:to>
    <xdr:cxnSp macro="">
      <xdr:nvCxnSpPr>
        <xdr:cNvPr id="413" name="直線コネクタ 412"/>
        <xdr:cNvCxnSpPr/>
      </xdr:nvCxnSpPr>
      <xdr:spPr>
        <a:xfrm flipV="1">
          <a:off x="7861300" y="13520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25025</xdr:rowOff>
    </xdr:from>
    <xdr:to>
      <xdr:col>41</xdr:col>
      <xdr:colOff>50800</xdr:colOff>
      <xdr:row>78</xdr:row>
      <xdr:rowOff>152420</xdr:rowOff>
    </xdr:to>
    <xdr:cxnSp macro="">
      <xdr:nvCxnSpPr>
        <xdr:cNvPr id="416" name="直線コネクタ 415"/>
        <xdr:cNvCxnSpPr/>
      </xdr:nvCxnSpPr>
      <xdr:spPr>
        <a:xfrm>
          <a:off x="6972300" y="13398125"/>
          <a:ext cx="889000" cy="1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21485</xdr:rowOff>
    </xdr:from>
    <xdr:ext cx="469744" cy="259045"/>
    <xdr:sp macro="" textlink="">
      <xdr:nvSpPr>
        <xdr:cNvPr id="418" name="テキスト ボックス 417"/>
        <xdr:cNvSpPr txBox="1"/>
      </xdr:nvSpPr>
      <xdr:spPr>
        <a:xfrm>
          <a:off x="7626428" y="1322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125882</xdr:rowOff>
    </xdr:from>
    <xdr:ext cx="534377" cy="259045"/>
    <xdr:sp macro="" textlink="">
      <xdr:nvSpPr>
        <xdr:cNvPr id="420" name="テキスト ボックス 419"/>
        <xdr:cNvSpPr txBox="1"/>
      </xdr:nvSpPr>
      <xdr:spPr>
        <a:xfrm>
          <a:off x="6705111" y="134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75495</xdr:rowOff>
    </xdr:from>
    <xdr:to>
      <xdr:col>55</xdr:col>
      <xdr:colOff>50800</xdr:colOff>
      <xdr:row>79</xdr:row>
      <xdr:rowOff>5645</xdr:rowOff>
    </xdr:to>
    <xdr:sp macro="" textlink="">
      <xdr:nvSpPr>
        <xdr:cNvPr id="426" name="楕円 425"/>
        <xdr:cNvSpPr/>
      </xdr:nvSpPr>
      <xdr:spPr>
        <a:xfrm>
          <a:off x="10426700" y="134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161872</xdr:rowOff>
    </xdr:from>
    <xdr:ext cx="469744" cy="259045"/>
    <xdr:sp macro="" textlink="">
      <xdr:nvSpPr>
        <xdr:cNvPr id="427" name="商工費該当値テキスト"/>
        <xdr:cNvSpPr txBox="1"/>
      </xdr:nvSpPr>
      <xdr:spPr>
        <a:xfrm>
          <a:off x="10528300" y="1336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110846</xdr:rowOff>
    </xdr:from>
    <xdr:to>
      <xdr:col>50</xdr:col>
      <xdr:colOff>165100</xdr:colOff>
      <xdr:row>79</xdr:row>
      <xdr:rowOff>40996</xdr:rowOff>
    </xdr:to>
    <xdr:sp macro="" textlink="">
      <xdr:nvSpPr>
        <xdr:cNvPr id="428" name="楕円 427"/>
        <xdr:cNvSpPr/>
      </xdr:nvSpPr>
      <xdr:spPr>
        <a:xfrm>
          <a:off x="9588500" y="134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32123</xdr:rowOff>
    </xdr:from>
    <xdr:ext cx="469744" cy="259045"/>
    <xdr:sp macro="" textlink="">
      <xdr:nvSpPr>
        <xdr:cNvPr id="429" name="テキスト ボックス 428"/>
        <xdr:cNvSpPr txBox="1"/>
      </xdr:nvSpPr>
      <xdr:spPr>
        <a:xfrm>
          <a:off x="9404428" y="1357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97048</xdr:rowOff>
    </xdr:from>
    <xdr:to>
      <xdr:col>46</xdr:col>
      <xdr:colOff>38100</xdr:colOff>
      <xdr:row>79</xdr:row>
      <xdr:rowOff>27198</xdr:rowOff>
    </xdr:to>
    <xdr:sp macro="" textlink="">
      <xdr:nvSpPr>
        <xdr:cNvPr id="430" name="楕円 429"/>
        <xdr:cNvSpPr/>
      </xdr:nvSpPr>
      <xdr:spPr>
        <a:xfrm>
          <a:off x="8699500" y="134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18325</xdr:rowOff>
    </xdr:from>
    <xdr:ext cx="469744" cy="259045"/>
    <xdr:sp macro="" textlink="">
      <xdr:nvSpPr>
        <xdr:cNvPr id="431" name="テキスト ボックス 430"/>
        <xdr:cNvSpPr txBox="1"/>
      </xdr:nvSpPr>
      <xdr:spPr>
        <a:xfrm>
          <a:off x="8515428" y="1356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101620</xdr:rowOff>
    </xdr:from>
    <xdr:to>
      <xdr:col>41</xdr:col>
      <xdr:colOff>101600</xdr:colOff>
      <xdr:row>79</xdr:row>
      <xdr:rowOff>31770</xdr:rowOff>
    </xdr:to>
    <xdr:sp macro="" textlink="">
      <xdr:nvSpPr>
        <xdr:cNvPr id="432" name="楕円 431"/>
        <xdr:cNvSpPr/>
      </xdr:nvSpPr>
      <xdr:spPr>
        <a:xfrm>
          <a:off x="7810500" y="1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22897</xdr:rowOff>
    </xdr:from>
    <xdr:ext cx="469744" cy="259045"/>
    <xdr:sp macro="" textlink="">
      <xdr:nvSpPr>
        <xdr:cNvPr id="433" name="テキスト ボックス 432"/>
        <xdr:cNvSpPr txBox="1"/>
      </xdr:nvSpPr>
      <xdr:spPr>
        <a:xfrm>
          <a:off x="7626428" y="1356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145675</xdr:rowOff>
    </xdr:from>
    <xdr:to>
      <xdr:col>36</xdr:col>
      <xdr:colOff>165100</xdr:colOff>
      <xdr:row>78</xdr:row>
      <xdr:rowOff>75825</xdr:rowOff>
    </xdr:to>
    <xdr:sp macro="" textlink="">
      <xdr:nvSpPr>
        <xdr:cNvPr id="434" name="楕円 433"/>
        <xdr:cNvSpPr/>
      </xdr:nvSpPr>
      <xdr:spPr>
        <a:xfrm>
          <a:off x="6921500" y="133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92352</xdr:rowOff>
    </xdr:from>
    <xdr:ext cx="534377" cy="259045"/>
    <xdr:sp macro="" textlink="">
      <xdr:nvSpPr>
        <xdr:cNvPr id="435" name="テキスト ボックス 434"/>
        <xdr:cNvSpPr txBox="1"/>
      </xdr:nvSpPr>
      <xdr:spPr>
        <a:xfrm>
          <a:off x="6705111" y="131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24577</xdr:rowOff>
    </xdr:from>
    <xdr:to>
      <xdr:col>55</xdr:col>
      <xdr:colOff>0</xdr:colOff>
      <xdr:row>98</xdr:row>
      <xdr:rowOff>83269</xdr:rowOff>
    </xdr:to>
    <xdr:cxnSp macro="">
      <xdr:nvCxnSpPr>
        <xdr:cNvPr id="464" name="直線コネクタ 463"/>
        <xdr:cNvCxnSpPr/>
      </xdr:nvCxnSpPr>
      <xdr:spPr>
        <a:xfrm flipV="1">
          <a:off x="9639300" y="16826677"/>
          <a:ext cx="838200" cy="5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83269</xdr:rowOff>
    </xdr:from>
    <xdr:to>
      <xdr:col>50</xdr:col>
      <xdr:colOff>114300</xdr:colOff>
      <xdr:row>98</xdr:row>
      <xdr:rowOff>84503</xdr:rowOff>
    </xdr:to>
    <xdr:cxnSp macro="">
      <xdr:nvCxnSpPr>
        <xdr:cNvPr id="467" name="直線コネクタ 466"/>
        <xdr:cNvCxnSpPr/>
      </xdr:nvCxnSpPr>
      <xdr:spPr>
        <a:xfrm flipV="1">
          <a:off x="8750300" y="16885369"/>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72724</xdr:rowOff>
    </xdr:from>
    <xdr:to>
      <xdr:col>45</xdr:col>
      <xdr:colOff>177800</xdr:colOff>
      <xdr:row>98</xdr:row>
      <xdr:rowOff>84503</xdr:rowOff>
    </xdr:to>
    <xdr:cxnSp macro="">
      <xdr:nvCxnSpPr>
        <xdr:cNvPr id="470" name="直線コネクタ 469"/>
        <xdr:cNvCxnSpPr/>
      </xdr:nvCxnSpPr>
      <xdr:spPr>
        <a:xfrm>
          <a:off x="7861300" y="16874824"/>
          <a:ext cx="889000" cy="1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36982</xdr:rowOff>
    </xdr:from>
    <xdr:to>
      <xdr:col>41</xdr:col>
      <xdr:colOff>50800</xdr:colOff>
      <xdr:row>98</xdr:row>
      <xdr:rowOff>72724</xdr:rowOff>
    </xdr:to>
    <xdr:cxnSp macro="">
      <xdr:nvCxnSpPr>
        <xdr:cNvPr id="473" name="直線コネクタ 472"/>
        <xdr:cNvCxnSpPr/>
      </xdr:nvCxnSpPr>
      <xdr:spPr>
        <a:xfrm>
          <a:off x="6972300" y="16839082"/>
          <a:ext cx="889000" cy="3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152985</xdr:rowOff>
    </xdr:from>
    <xdr:ext cx="534377" cy="259045"/>
    <xdr:sp macro="" textlink="">
      <xdr:nvSpPr>
        <xdr:cNvPr id="475" name="テキスト ボックス 474"/>
        <xdr:cNvSpPr txBox="1"/>
      </xdr:nvSpPr>
      <xdr:spPr>
        <a:xfrm>
          <a:off x="7594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152596</xdr:rowOff>
    </xdr:from>
    <xdr:ext cx="534377" cy="259045"/>
    <xdr:sp macro="" textlink="">
      <xdr:nvSpPr>
        <xdr:cNvPr id="477" name="テキスト ボックス 476"/>
        <xdr:cNvSpPr txBox="1"/>
      </xdr:nvSpPr>
      <xdr:spPr>
        <a:xfrm>
          <a:off x="6705111" y="169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145227</xdr:rowOff>
    </xdr:from>
    <xdr:to>
      <xdr:col>55</xdr:col>
      <xdr:colOff>50800</xdr:colOff>
      <xdr:row>98</xdr:row>
      <xdr:rowOff>75377</xdr:rowOff>
    </xdr:to>
    <xdr:sp macro="" textlink="">
      <xdr:nvSpPr>
        <xdr:cNvPr id="483" name="楕円 482"/>
        <xdr:cNvSpPr/>
      </xdr:nvSpPr>
      <xdr:spPr>
        <a:xfrm>
          <a:off x="10426700" y="167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168104</xdr:rowOff>
    </xdr:from>
    <xdr:ext cx="599010" cy="259045"/>
    <xdr:sp macro="" textlink="">
      <xdr:nvSpPr>
        <xdr:cNvPr id="484" name="土木費該当値テキスト"/>
        <xdr:cNvSpPr txBox="1"/>
      </xdr:nvSpPr>
      <xdr:spPr>
        <a:xfrm>
          <a:off x="10528300" y="1662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32469</xdr:rowOff>
    </xdr:from>
    <xdr:to>
      <xdr:col>50</xdr:col>
      <xdr:colOff>165100</xdr:colOff>
      <xdr:row>98</xdr:row>
      <xdr:rowOff>134069</xdr:rowOff>
    </xdr:to>
    <xdr:sp macro="" textlink="">
      <xdr:nvSpPr>
        <xdr:cNvPr id="485" name="楕円 484"/>
        <xdr:cNvSpPr/>
      </xdr:nvSpPr>
      <xdr:spPr>
        <a:xfrm>
          <a:off x="9588500" y="168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150596</xdr:rowOff>
    </xdr:from>
    <xdr:ext cx="534377" cy="259045"/>
    <xdr:sp macro="" textlink="">
      <xdr:nvSpPr>
        <xdr:cNvPr id="486" name="テキスト ボックス 485"/>
        <xdr:cNvSpPr txBox="1"/>
      </xdr:nvSpPr>
      <xdr:spPr>
        <a:xfrm>
          <a:off x="9372111" y="1660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33703</xdr:rowOff>
    </xdr:from>
    <xdr:to>
      <xdr:col>46</xdr:col>
      <xdr:colOff>38100</xdr:colOff>
      <xdr:row>98</xdr:row>
      <xdr:rowOff>135303</xdr:rowOff>
    </xdr:to>
    <xdr:sp macro="" textlink="">
      <xdr:nvSpPr>
        <xdr:cNvPr id="487" name="楕円 486"/>
        <xdr:cNvSpPr/>
      </xdr:nvSpPr>
      <xdr:spPr>
        <a:xfrm>
          <a:off x="8699500" y="168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151830</xdr:rowOff>
    </xdr:from>
    <xdr:ext cx="534377" cy="259045"/>
    <xdr:sp macro="" textlink="">
      <xdr:nvSpPr>
        <xdr:cNvPr id="488" name="テキスト ボックス 487"/>
        <xdr:cNvSpPr txBox="1"/>
      </xdr:nvSpPr>
      <xdr:spPr>
        <a:xfrm>
          <a:off x="8483111" y="166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21924</xdr:rowOff>
    </xdr:from>
    <xdr:to>
      <xdr:col>41</xdr:col>
      <xdr:colOff>101600</xdr:colOff>
      <xdr:row>98</xdr:row>
      <xdr:rowOff>123524</xdr:rowOff>
    </xdr:to>
    <xdr:sp macro="" textlink="">
      <xdr:nvSpPr>
        <xdr:cNvPr id="489" name="楕円 488"/>
        <xdr:cNvSpPr/>
      </xdr:nvSpPr>
      <xdr:spPr>
        <a:xfrm>
          <a:off x="7810500" y="168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140051</xdr:rowOff>
    </xdr:from>
    <xdr:ext cx="534377" cy="259045"/>
    <xdr:sp macro="" textlink="">
      <xdr:nvSpPr>
        <xdr:cNvPr id="490" name="テキスト ボックス 489"/>
        <xdr:cNvSpPr txBox="1"/>
      </xdr:nvSpPr>
      <xdr:spPr>
        <a:xfrm>
          <a:off x="7594111" y="165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157632</xdr:rowOff>
    </xdr:from>
    <xdr:to>
      <xdr:col>36</xdr:col>
      <xdr:colOff>165100</xdr:colOff>
      <xdr:row>98</xdr:row>
      <xdr:rowOff>87782</xdr:rowOff>
    </xdr:to>
    <xdr:sp macro="" textlink="">
      <xdr:nvSpPr>
        <xdr:cNvPr id="491" name="楕円 490"/>
        <xdr:cNvSpPr/>
      </xdr:nvSpPr>
      <xdr:spPr>
        <a:xfrm>
          <a:off x="6921500" y="167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104309</xdr:rowOff>
    </xdr:from>
    <xdr:ext cx="534377" cy="259045"/>
    <xdr:sp macro="" textlink="">
      <xdr:nvSpPr>
        <xdr:cNvPr id="492" name="テキスト ボックス 491"/>
        <xdr:cNvSpPr txBox="1"/>
      </xdr:nvSpPr>
      <xdr:spPr>
        <a:xfrm>
          <a:off x="6705111" y="165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54508</xdr:rowOff>
    </xdr:from>
    <xdr:to>
      <xdr:col>85</xdr:col>
      <xdr:colOff>127000</xdr:colOff>
      <xdr:row>37</xdr:row>
      <xdr:rowOff>139929</xdr:rowOff>
    </xdr:to>
    <xdr:cxnSp macro="">
      <xdr:nvCxnSpPr>
        <xdr:cNvPr id="522" name="直線コネクタ 521"/>
        <xdr:cNvCxnSpPr/>
      </xdr:nvCxnSpPr>
      <xdr:spPr>
        <a:xfrm flipV="1">
          <a:off x="15481300" y="6398158"/>
          <a:ext cx="838200" cy="8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5893</xdr:rowOff>
    </xdr:from>
    <xdr:to>
      <xdr:col>81</xdr:col>
      <xdr:colOff>50800</xdr:colOff>
      <xdr:row>37</xdr:row>
      <xdr:rowOff>139929</xdr:rowOff>
    </xdr:to>
    <xdr:cxnSp macro="">
      <xdr:nvCxnSpPr>
        <xdr:cNvPr id="525" name="直線コネクタ 524"/>
        <xdr:cNvCxnSpPr/>
      </xdr:nvCxnSpPr>
      <xdr:spPr>
        <a:xfrm>
          <a:off x="14592300" y="6349543"/>
          <a:ext cx="889000" cy="1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140500</xdr:rowOff>
    </xdr:from>
    <xdr:to>
      <xdr:col>76</xdr:col>
      <xdr:colOff>114300</xdr:colOff>
      <xdr:row>37</xdr:row>
      <xdr:rowOff>5893</xdr:rowOff>
    </xdr:to>
    <xdr:cxnSp macro="">
      <xdr:nvCxnSpPr>
        <xdr:cNvPr id="528" name="直線コネクタ 527"/>
        <xdr:cNvCxnSpPr/>
      </xdr:nvCxnSpPr>
      <xdr:spPr>
        <a:xfrm>
          <a:off x="13703300" y="6312700"/>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140500</xdr:rowOff>
    </xdr:from>
    <xdr:to>
      <xdr:col>71</xdr:col>
      <xdr:colOff>177800</xdr:colOff>
      <xdr:row>37</xdr:row>
      <xdr:rowOff>119202</xdr:rowOff>
    </xdr:to>
    <xdr:cxnSp macro="">
      <xdr:nvCxnSpPr>
        <xdr:cNvPr id="531" name="直線コネクタ 530"/>
        <xdr:cNvCxnSpPr/>
      </xdr:nvCxnSpPr>
      <xdr:spPr>
        <a:xfrm flipV="1">
          <a:off x="12814300" y="6312700"/>
          <a:ext cx="889000" cy="1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39197</xdr:rowOff>
    </xdr:from>
    <xdr:ext cx="534377" cy="259045"/>
    <xdr:sp macro="" textlink="">
      <xdr:nvSpPr>
        <xdr:cNvPr id="533" name="テキスト ボックス 532"/>
        <xdr:cNvSpPr txBox="1"/>
      </xdr:nvSpPr>
      <xdr:spPr>
        <a:xfrm>
          <a:off x="13436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144886</xdr:rowOff>
    </xdr:from>
    <xdr:ext cx="534377" cy="259045"/>
    <xdr:sp macro="" textlink="">
      <xdr:nvSpPr>
        <xdr:cNvPr id="535" name="テキスト ボックス 534"/>
        <xdr:cNvSpPr txBox="1"/>
      </xdr:nvSpPr>
      <xdr:spPr>
        <a:xfrm>
          <a:off x="12547111" y="61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3708</xdr:rowOff>
    </xdr:from>
    <xdr:to>
      <xdr:col>85</xdr:col>
      <xdr:colOff>177800</xdr:colOff>
      <xdr:row>37</xdr:row>
      <xdr:rowOff>105308</xdr:rowOff>
    </xdr:to>
    <xdr:sp macro="" textlink="">
      <xdr:nvSpPr>
        <xdr:cNvPr id="541" name="楕円 540"/>
        <xdr:cNvSpPr/>
      </xdr:nvSpPr>
      <xdr:spPr>
        <a:xfrm>
          <a:off x="16268700" y="63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153585</xdr:rowOff>
    </xdr:from>
    <xdr:ext cx="534377" cy="259045"/>
    <xdr:sp macro="" textlink="">
      <xdr:nvSpPr>
        <xdr:cNvPr id="542" name="消防費該当値テキスト"/>
        <xdr:cNvSpPr txBox="1"/>
      </xdr:nvSpPr>
      <xdr:spPr>
        <a:xfrm>
          <a:off x="16370300" y="63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89129</xdr:rowOff>
    </xdr:from>
    <xdr:to>
      <xdr:col>81</xdr:col>
      <xdr:colOff>101600</xdr:colOff>
      <xdr:row>38</xdr:row>
      <xdr:rowOff>19279</xdr:rowOff>
    </xdr:to>
    <xdr:sp macro="" textlink="">
      <xdr:nvSpPr>
        <xdr:cNvPr id="543" name="楕円 542"/>
        <xdr:cNvSpPr/>
      </xdr:nvSpPr>
      <xdr:spPr>
        <a:xfrm>
          <a:off x="15430500" y="64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10406</xdr:rowOff>
    </xdr:from>
    <xdr:ext cx="534377" cy="259045"/>
    <xdr:sp macro="" textlink="">
      <xdr:nvSpPr>
        <xdr:cNvPr id="544" name="テキスト ボックス 543"/>
        <xdr:cNvSpPr txBox="1"/>
      </xdr:nvSpPr>
      <xdr:spPr>
        <a:xfrm>
          <a:off x="15214111" y="65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126543</xdr:rowOff>
    </xdr:from>
    <xdr:to>
      <xdr:col>76</xdr:col>
      <xdr:colOff>165100</xdr:colOff>
      <xdr:row>37</xdr:row>
      <xdr:rowOff>56693</xdr:rowOff>
    </xdr:to>
    <xdr:sp macro="" textlink="">
      <xdr:nvSpPr>
        <xdr:cNvPr id="545" name="楕円 544"/>
        <xdr:cNvSpPr/>
      </xdr:nvSpPr>
      <xdr:spPr>
        <a:xfrm>
          <a:off x="14541500" y="62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47820</xdr:rowOff>
    </xdr:from>
    <xdr:ext cx="534377" cy="259045"/>
    <xdr:sp macro="" textlink="">
      <xdr:nvSpPr>
        <xdr:cNvPr id="546" name="テキスト ボックス 545"/>
        <xdr:cNvSpPr txBox="1"/>
      </xdr:nvSpPr>
      <xdr:spPr>
        <a:xfrm>
          <a:off x="14325111" y="639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89700</xdr:rowOff>
    </xdr:from>
    <xdr:to>
      <xdr:col>72</xdr:col>
      <xdr:colOff>38100</xdr:colOff>
      <xdr:row>37</xdr:row>
      <xdr:rowOff>19850</xdr:rowOff>
    </xdr:to>
    <xdr:sp macro="" textlink="">
      <xdr:nvSpPr>
        <xdr:cNvPr id="547" name="楕円 546"/>
        <xdr:cNvSpPr/>
      </xdr:nvSpPr>
      <xdr:spPr>
        <a:xfrm>
          <a:off x="13652500" y="62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10977</xdr:rowOff>
    </xdr:from>
    <xdr:ext cx="534377" cy="259045"/>
    <xdr:sp macro="" textlink="">
      <xdr:nvSpPr>
        <xdr:cNvPr id="548" name="テキスト ボックス 547"/>
        <xdr:cNvSpPr txBox="1"/>
      </xdr:nvSpPr>
      <xdr:spPr>
        <a:xfrm>
          <a:off x="13436111" y="63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68402</xdr:rowOff>
    </xdr:from>
    <xdr:to>
      <xdr:col>67</xdr:col>
      <xdr:colOff>101600</xdr:colOff>
      <xdr:row>37</xdr:row>
      <xdr:rowOff>170002</xdr:rowOff>
    </xdr:to>
    <xdr:sp macro="" textlink="">
      <xdr:nvSpPr>
        <xdr:cNvPr id="549" name="楕円 548"/>
        <xdr:cNvSpPr/>
      </xdr:nvSpPr>
      <xdr:spPr>
        <a:xfrm>
          <a:off x="12763500" y="64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161129</xdr:rowOff>
    </xdr:from>
    <xdr:ext cx="534377" cy="259045"/>
    <xdr:sp macro="" textlink="">
      <xdr:nvSpPr>
        <xdr:cNvPr id="550" name="テキスト ボックス 549"/>
        <xdr:cNvSpPr txBox="1"/>
      </xdr:nvSpPr>
      <xdr:spPr>
        <a:xfrm>
          <a:off x="12547111" y="65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35377</xdr:rowOff>
    </xdr:from>
    <xdr:to>
      <xdr:col>85</xdr:col>
      <xdr:colOff>127000</xdr:colOff>
      <xdr:row>58</xdr:row>
      <xdr:rowOff>168879</xdr:rowOff>
    </xdr:to>
    <xdr:cxnSp macro="">
      <xdr:nvCxnSpPr>
        <xdr:cNvPr id="582" name="直線コネクタ 581"/>
        <xdr:cNvCxnSpPr/>
      </xdr:nvCxnSpPr>
      <xdr:spPr>
        <a:xfrm>
          <a:off x="15481300" y="9465127"/>
          <a:ext cx="838200" cy="6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35377</xdr:rowOff>
    </xdr:from>
    <xdr:to>
      <xdr:col>81</xdr:col>
      <xdr:colOff>50800</xdr:colOff>
      <xdr:row>57</xdr:row>
      <xdr:rowOff>43704</xdr:rowOff>
    </xdr:to>
    <xdr:cxnSp macro="">
      <xdr:nvCxnSpPr>
        <xdr:cNvPr id="585" name="直線コネクタ 584"/>
        <xdr:cNvCxnSpPr/>
      </xdr:nvCxnSpPr>
      <xdr:spPr>
        <a:xfrm flipV="1">
          <a:off x="14592300" y="9465127"/>
          <a:ext cx="889000" cy="35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43704</xdr:rowOff>
    </xdr:from>
    <xdr:to>
      <xdr:col>76</xdr:col>
      <xdr:colOff>114300</xdr:colOff>
      <xdr:row>58</xdr:row>
      <xdr:rowOff>167524</xdr:rowOff>
    </xdr:to>
    <xdr:cxnSp macro="">
      <xdr:nvCxnSpPr>
        <xdr:cNvPr id="588" name="直線コネクタ 587"/>
        <xdr:cNvCxnSpPr/>
      </xdr:nvCxnSpPr>
      <xdr:spPr>
        <a:xfrm flipV="1">
          <a:off x="13703300" y="9816354"/>
          <a:ext cx="889000" cy="29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127029</xdr:rowOff>
    </xdr:from>
    <xdr:to>
      <xdr:col>71</xdr:col>
      <xdr:colOff>177800</xdr:colOff>
      <xdr:row>58</xdr:row>
      <xdr:rowOff>167524</xdr:rowOff>
    </xdr:to>
    <xdr:cxnSp macro="">
      <xdr:nvCxnSpPr>
        <xdr:cNvPr id="591" name="直線コネクタ 590"/>
        <xdr:cNvCxnSpPr/>
      </xdr:nvCxnSpPr>
      <xdr:spPr>
        <a:xfrm>
          <a:off x="12814300" y="9899679"/>
          <a:ext cx="889000" cy="2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23412</xdr:rowOff>
    </xdr:from>
    <xdr:ext cx="534377" cy="259045"/>
    <xdr:sp macro="" textlink="">
      <xdr:nvSpPr>
        <xdr:cNvPr id="593" name="テキスト ボックス 592"/>
        <xdr:cNvSpPr txBox="1"/>
      </xdr:nvSpPr>
      <xdr:spPr>
        <a:xfrm>
          <a:off x="13436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34271</xdr:rowOff>
    </xdr:from>
    <xdr:ext cx="534377" cy="259045"/>
    <xdr:sp macro="" textlink="">
      <xdr:nvSpPr>
        <xdr:cNvPr id="595" name="テキスト ボックス 594"/>
        <xdr:cNvSpPr txBox="1"/>
      </xdr:nvSpPr>
      <xdr:spPr>
        <a:xfrm>
          <a:off x="12547111" y="94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118079</xdr:rowOff>
    </xdr:from>
    <xdr:to>
      <xdr:col>85</xdr:col>
      <xdr:colOff>177800</xdr:colOff>
      <xdr:row>59</xdr:row>
      <xdr:rowOff>48229</xdr:rowOff>
    </xdr:to>
    <xdr:sp macro="" textlink="">
      <xdr:nvSpPr>
        <xdr:cNvPr id="601" name="楕円 600"/>
        <xdr:cNvSpPr/>
      </xdr:nvSpPr>
      <xdr:spPr>
        <a:xfrm>
          <a:off x="16268700" y="100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33006</xdr:rowOff>
    </xdr:from>
    <xdr:ext cx="534377" cy="259045"/>
    <xdr:sp macro="" textlink="">
      <xdr:nvSpPr>
        <xdr:cNvPr id="602" name="教育費該当値テキスト"/>
        <xdr:cNvSpPr txBox="1"/>
      </xdr:nvSpPr>
      <xdr:spPr>
        <a:xfrm>
          <a:off x="16370300" y="99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156027</xdr:rowOff>
    </xdr:from>
    <xdr:to>
      <xdr:col>81</xdr:col>
      <xdr:colOff>101600</xdr:colOff>
      <xdr:row>55</xdr:row>
      <xdr:rowOff>86177</xdr:rowOff>
    </xdr:to>
    <xdr:sp macro="" textlink="">
      <xdr:nvSpPr>
        <xdr:cNvPr id="603" name="楕円 602"/>
        <xdr:cNvSpPr/>
      </xdr:nvSpPr>
      <xdr:spPr>
        <a:xfrm>
          <a:off x="15430500" y="94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102704</xdr:rowOff>
    </xdr:from>
    <xdr:ext cx="534377" cy="259045"/>
    <xdr:sp macro="" textlink="">
      <xdr:nvSpPr>
        <xdr:cNvPr id="604" name="テキスト ボックス 603"/>
        <xdr:cNvSpPr txBox="1"/>
      </xdr:nvSpPr>
      <xdr:spPr>
        <a:xfrm>
          <a:off x="15214111" y="918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164354</xdr:rowOff>
    </xdr:from>
    <xdr:to>
      <xdr:col>76</xdr:col>
      <xdr:colOff>165100</xdr:colOff>
      <xdr:row>57</xdr:row>
      <xdr:rowOff>94504</xdr:rowOff>
    </xdr:to>
    <xdr:sp macro="" textlink="">
      <xdr:nvSpPr>
        <xdr:cNvPr id="605" name="楕円 604"/>
        <xdr:cNvSpPr/>
      </xdr:nvSpPr>
      <xdr:spPr>
        <a:xfrm>
          <a:off x="14541500" y="976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85631</xdr:rowOff>
    </xdr:from>
    <xdr:ext cx="534377" cy="259045"/>
    <xdr:sp macro="" textlink="">
      <xdr:nvSpPr>
        <xdr:cNvPr id="606" name="テキスト ボックス 605"/>
        <xdr:cNvSpPr txBox="1"/>
      </xdr:nvSpPr>
      <xdr:spPr>
        <a:xfrm>
          <a:off x="14325111" y="985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116724</xdr:rowOff>
    </xdr:from>
    <xdr:to>
      <xdr:col>72</xdr:col>
      <xdr:colOff>38100</xdr:colOff>
      <xdr:row>59</xdr:row>
      <xdr:rowOff>46874</xdr:rowOff>
    </xdr:to>
    <xdr:sp macro="" textlink="">
      <xdr:nvSpPr>
        <xdr:cNvPr id="607" name="楕円 606"/>
        <xdr:cNvSpPr/>
      </xdr:nvSpPr>
      <xdr:spPr>
        <a:xfrm>
          <a:off x="13652500" y="100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38001</xdr:rowOff>
    </xdr:from>
    <xdr:ext cx="534377" cy="259045"/>
    <xdr:sp macro="" textlink="">
      <xdr:nvSpPr>
        <xdr:cNvPr id="608" name="テキスト ボックス 607"/>
        <xdr:cNvSpPr txBox="1"/>
      </xdr:nvSpPr>
      <xdr:spPr>
        <a:xfrm>
          <a:off x="13436111" y="1015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76229</xdr:rowOff>
    </xdr:from>
    <xdr:to>
      <xdr:col>67</xdr:col>
      <xdr:colOff>101600</xdr:colOff>
      <xdr:row>58</xdr:row>
      <xdr:rowOff>6379</xdr:rowOff>
    </xdr:to>
    <xdr:sp macro="" textlink="">
      <xdr:nvSpPr>
        <xdr:cNvPr id="609" name="楕円 608"/>
        <xdr:cNvSpPr/>
      </xdr:nvSpPr>
      <xdr:spPr>
        <a:xfrm>
          <a:off x="12763500" y="984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168956</xdr:rowOff>
    </xdr:from>
    <xdr:ext cx="534377" cy="259045"/>
    <xdr:sp macro="" textlink="">
      <xdr:nvSpPr>
        <xdr:cNvPr id="610" name="テキスト ボックス 609"/>
        <xdr:cNvSpPr txBox="1"/>
      </xdr:nvSpPr>
      <xdr:spPr>
        <a:xfrm>
          <a:off x="12547111" y="994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20896</xdr:rowOff>
    </xdr:from>
    <xdr:to>
      <xdr:col>85</xdr:col>
      <xdr:colOff>127000</xdr:colOff>
      <xdr:row>78</xdr:row>
      <xdr:rowOff>24371</xdr:rowOff>
    </xdr:to>
    <xdr:cxnSp macro="">
      <xdr:nvCxnSpPr>
        <xdr:cNvPr id="635" name="直線コネクタ 634"/>
        <xdr:cNvCxnSpPr/>
      </xdr:nvCxnSpPr>
      <xdr:spPr>
        <a:xfrm>
          <a:off x="15481300" y="13393996"/>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20896</xdr:rowOff>
    </xdr:from>
    <xdr:to>
      <xdr:col>81</xdr:col>
      <xdr:colOff>50800</xdr:colOff>
      <xdr:row>78</xdr:row>
      <xdr:rowOff>21382</xdr:rowOff>
    </xdr:to>
    <xdr:cxnSp macro="">
      <xdr:nvCxnSpPr>
        <xdr:cNvPr id="638" name="直線コネクタ 637"/>
        <xdr:cNvCxnSpPr/>
      </xdr:nvCxnSpPr>
      <xdr:spPr>
        <a:xfrm flipV="1">
          <a:off x="14592300" y="13393996"/>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4890</xdr:rowOff>
    </xdr:from>
    <xdr:to>
      <xdr:col>76</xdr:col>
      <xdr:colOff>114300</xdr:colOff>
      <xdr:row>78</xdr:row>
      <xdr:rowOff>21382</xdr:rowOff>
    </xdr:to>
    <xdr:cxnSp macro="">
      <xdr:nvCxnSpPr>
        <xdr:cNvPr id="641" name="直線コネクタ 640"/>
        <xdr:cNvCxnSpPr/>
      </xdr:nvCxnSpPr>
      <xdr:spPr>
        <a:xfrm>
          <a:off x="13703300" y="13377990"/>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4890</xdr:rowOff>
    </xdr:from>
    <xdr:to>
      <xdr:col>71</xdr:col>
      <xdr:colOff>177800</xdr:colOff>
      <xdr:row>78</xdr:row>
      <xdr:rowOff>25028</xdr:rowOff>
    </xdr:to>
    <xdr:cxnSp macro="">
      <xdr:nvCxnSpPr>
        <xdr:cNvPr id="644" name="直線コネクタ 643"/>
        <xdr:cNvCxnSpPr/>
      </xdr:nvCxnSpPr>
      <xdr:spPr>
        <a:xfrm flipV="1">
          <a:off x="12814300" y="13377990"/>
          <a:ext cx="8890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60434</xdr:rowOff>
    </xdr:from>
    <xdr:ext cx="469744" cy="259045"/>
    <xdr:sp macro="" textlink="">
      <xdr:nvSpPr>
        <xdr:cNvPr id="646" name="テキスト ボックス 645"/>
        <xdr:cNvSpPr txBox="1"/>
      </xdr:nvSpPr>
      <xdr:spPr>
        <a:xfrm>
          <a:off x="13468428"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90453</xdr:rowOff>
    </xdr:from>
    <xdr:ext cx="378565" cy="259045"/>
    <xdr:sp macro="" textlink="">
      <xdr:nvSpPr>
        <xdr:cNvPr id="648" name="テキスト ボックス 647"/>
        <xdr:cNvSpPr txBox="1"/>
      </xdr:nvSpPr>
      <xdr:spPr>
        <a:xfrm>
          <a:off x="12625017" y="131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145021</xdr:rowOff>
    </xdr:from>
    <xdr:to>
      <xdr:col>85</xdr:col>
      <xdr:colOff>177800</xdr:colOff>
      <xdr:row>78</xdr:row>
      <xdr:rowOff>75171</xdr:rowOff>
    </xdr:to>
    <xdr:sp macro="" textlink="">
      <xdr:nvSpPr>
        <xdr:cNvPr id="654" name="楕円 653"/>
        <xdr:cNvSpPr/>
      </xdr:nvSpPr>
      <xdr:spPr>
        <a:xfrm>
          <a:off x="16268700" y="133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141546</xdr:rowOff>
    </xdr:from>
    <xdr:to>
      <xdr:col>81</xdr:col>
      <xdr:colOff>101600</xdr:colOff>
      <xdr:row>78</xdr:row>
      <xdr:rowOff>71696</xdr:rowOff>
    </xdr:to>
    <xdr:sp macro="" textlink="">
      <xdr:nvSpPr>
        <xdr:cNvPr id="656" name="楕円 655"/>
        <xdr:cNvSpPr/>
      </xdr:nvSpPr>
      <xdr:spPr>
        <a:xfrm>
          <a:off x="15430500" y="133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62823</xdr:rowOff>
    </xdr:from>
    <xdr:ext cx="378565" cy="259045"/>
    <xdr:sp macro="" textlink="">
      <xdr:nvSpPr>
        <xdr:cNvPr id="657" name="テキスト ボックス 656"/>
        <xdr:cNvSpPr txBox="1"/>
      </xdr:nvSpPr>
      <xdr:spPr>
        <a:xfrm>
          <a:off x="15292017" y="13435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142032</xdr:rowOff>
    </xdr:from>
    <xdr:to>
      <xdr:col>76</xdr:col>
      <xdr:colOff>165100</xdr:colOff>
      <xdr:row>78</xdr:row>
      <xdr:rowOff>72182</xdr:rowOff>
    </xdr:to>
    <xdr:sp macro="" textlink="">
      <xdr:nvSpPr>
        <xdr:cNvPr id="658" name="楕円 657"/>
        <xdr:cNvSpPr/>
      </xdr:nvSpPr>
      <xdr:spPr>
        <a:xfrm>
          <a:off x="14541500" y="1334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63309</xdr:rowOff>
    </xdr:from>
    <xdr:ext cx="378565" cy="259045"/>
    <xdr:sp macro="" textlink="">
      <xdr:nvSpPr>
        <xdr:cNvPr id="659" name="テキスト ボックス 658"/>
        <xdr:cNvSpPr txBox="1"/>
      </xdr:nvSpPr>
      <xdr:spPr>
        <a:xfrm>
          <a:off x="14403017" y="1343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125540</xdr:rowOff>
    </xdr:from>
    <xdr:to>
      <xdr:col>72</xdr:col>
      <xdr:colOff>38100</xdr:colOff>
      <xdr:row>78</xdr:row>
      <xdr:rowOff>55690</xdr:rowOff>
    </xdr:to>
    <xdr:sp macro="" textlink="">
      <xdr:nvSpPr>
        <xdr:cNvPr id="660" name="楕円 659"/>
        <xdr:cNvSpPr/>
      </xdr:nvSpPr>
      <xdr:spPr>
        <a:xfrm>
          <a:off x="13652500" y="133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72217</xdr:rowOff>
    </xdr:from>
    <xdr:ext cx="469744" cy="259045"/>
    <xdr:sp macro="" textlink="">
      <xdr:nvSpPr>
        <xdr:cNvPr id="661" name="テキスト ボックス 660"/>
        <xdr:cNvSpPr txBox="1"/>
      </xdr:nvSpPr>
      <xdr:spPr>
        <a:xfrm>
          <a:off x="13468428" y="131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145678</xdr:rowOff>
    </xdr:from>
    <xdr:to>
      <xdr:col>67</xdr:col>
      <xdr:colOff>101600</xdr:colOff>
      <xdr:row>78</xdr:row>
      <xdr:rowOff>75828</xdr:rowOff>
    </xdr:to>
    <xdr:sp macro="" textlink="">
      <xdr:nvSpPr>
        <xdr:cNvPr id="662" name="楕円 661"/>
        <xdr:cNvSpPr/>
      </xdr:nvSpPr>
      <xdr:spPr>
        <a:xfrm>
          <a:off x="12763500" y="133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66955</xdr:rowOff>
    </xdr:from>
    <xdr:ext cx="313932" cy="259045"/>
    <xdr:sp macro="" textlink="">
      <xdr:nvSpPr>
        <xdr:cNvPr id="663" name="テキスト ボックス 662"/>
        <xdr:cNvSpPr txBox="1"/>
      </xdr:nvSpPr>
      <xdr:spPr>
        <a:xfrm>
          <a:off x="12657333" y="13440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91224</xdr:rowOff>
    </xdr:from>
    <xdr:to>
      <xdr:col>85</xdr:col>
      <xdr:colOff>127000</xdr:colOff>
      <xdr:row>93</xdr:row>
      <xdr:rowOff>110910</xdr:rowOff>
    </xdr:to>
    <xdr:cxnSp macro="">
      <xdr:nvCxnSpPr>
        <xdr:cNvPr id="692" name="直線コネクタ 691"/>
        <xdr:cNvCxnSpPr/>
      </xdr:nvCxnSpPr>
      <xdr:spPr>
        <a:xfrm>
          <a:off x="15481300" y="16036074"/>
          <a:ext cx="8382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91224</xdr:rowOff>
    </xdr:from>
    <xdr:to>
      <xdr:col>81</xdr:col>
      <xdr:colOff>50800</xdr:colOff>
      <xdr:row>93</xdr:row>
      <xdr:rowOff>122619</xdr:rowOff>
    </xdr:to>
    <xdr:cxnSp macro="">
      <xdr:nvCxnSpPr>
        <xdr:cNvPr id="695" name="直線コネクタ 694"/>
        <xdr:cNvCxnSpPr/>
      </xdr:nvCxnSpPr>
      <xdr:spPr>
        <a:xfrm flipV="1">
          <a:off x="14592300" y="16036074"/>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122619</xdr:rowOff>
    </xdr:from>
    <xdr:to>
      <xdr:col>76</xdr:col>
      <xdr:colOff>114300</xdr:colOff>
      <xdr:row>93</xdr:row>
      <xdr:rowOff>154939</xdr:rowOff>
    </xdr:to>
    <xdr:cxnSp macro="">
      <xdr:nvCxnSpPr>
        <xdr:cNvPr id="698" name="直線コネクタ 697"/>
        <xdr:cNvCxnSpPr/>
      </xdr:nvCxnSpPr>
      <xdr:spPr>
        <a:xfrm flipV="1">
          <a:off x="13703300" y="16067469"/>
          <a:ext cx="8890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154939</xdr:rowOff>
    </xdr:from>
    <xdr:to>
      <xdr:col>71</xdr:col>
      <xdr:colOff>177800</xdr:colOff>
      <xdr:row>94</xdr:row>
      <xdr:rowOff>1460</xdr:rowOff>
    </xdr:to>
    <xdr:cxnSp macro="">
      <xdr:nvCxnSpPr>
        <xdr:cNvPr id="701" name="直線コネクタ 700"/>
        <xdr:cNvCxnSpPr/>
      </xdr:nvCxnSpPr>
      <xdr:spPr>
        <a:xfrm flipV="1">
          <a:off x="12814300" y="16099789"/>
          <a:ext cx="8890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106075</xdr:rowOff>
    </xdr:from>
    <xdr:ext cx="534377" cy="259045"/>
    <xdr:sp macro="" textlink="">
      <xdr:nvSpPr>
        <xdr:cNvPr id="703" name="テキスト ボックス 702"/>
        <xdr:cNvSpPr txBox="1"/>
      </xdr:nvSpPr>
      <xdr:spPr>
        <a:xfrm>
          <a:off x="13436111" y="16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105325</xdr:rowOff>
    </xdr:from>
    <xdr:ext cx="534377" cy="259045"/>
    <xdr:sp macro="" textlink="">
      <xdr:nvSpPr>
        <xdr:cNvPr id="705" name="テキスト ボックス 704"/>
        <xdr:cNvSpPr txBox="1"/>
      </xdr:nvSpPr>
      <xdr:spPr>
        <a:xfrm>
          <a:off x="12547111" y="163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60110</xdr:rowOff>
    </xdr:from>
    <xdr:to>
      <xdr:col>85</xdr:col>
      <xdr:colOff>177800</xdr:colOff>
      <xdr:row>93</xdr:row>
      <xdr:rowOff>161710</xdr:rowOff>
    </xdr:to>
    <xdr:sp macro="" textlink="">
      <xdr:nvSpPr>
        <xdr:cNvPr id="711" name="楕円 710"/>
        <xdr:cNvSpPr/>
      </xdr:nvSpPr>
      <xdr:spPr>
        <a:xfrm>
          <a:off x="16268700" y="160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82987</xdr:rowOff>
    </xdr:from>
    <xdr:ext cx="534377" cy="259045"/>
    <xdr:sp macro="" textlink="">
      <xdr:nvSpPr>
        <xdr:cNvPr id="712" name="公債費該当値テキスト"/>
        <xdr:cNvSpPr txBox="1"/>
      </xdr:nvSpPr>
      <xdr:spPr>
        <a:xfrm>
          <a:off x="16370300" y="158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40424</xdr:rowOff>
    </xdr:from>
    <xdr:to>
      <xdr:col>81</xdr:col>
      <xdr:colOff>101600</xdr:colOff>
      <xdr:row>93</xdr:row>
      <xdr:rowOff>142024</xdr:rowOff>
    </xdr:to>
    <xdr:sp macro="" textlink="">
      <xdr:nvSpPr>
        <xdr:cNvPr id="713" name="楕円 712"/>
        <xdr:cNvSpPr/>
      </xdr:nvSpPr>
      <xdr:spPr>
        <a:xfrm>
          <a:off x="15430500" y="159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158551</xdr:rowOff>
    </xdr:from>
    <xdr:ext cx="534377" cy="259045"/>
    <xdr:sp macro="" textlink="">
      <xdr:nvSpPr>
        <xdr:cNvPr id="714" name="テキスト ボックス 713"/>
        <xdr:cNvSpPr txBox="1"/>
      </xdr:nvSpPr>
      <xdr:spPr>
        <a:xfrm>
          <a:off x="15214111" y="1576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71819</xdr:rowOff>
    </xdr:from>
    <xdr:to>
      <xdr:col>76</xdr:col>
      <xdr:colOff>165100</xdr:colOff>
      <xdr:row>94</xdr:row>
      <xdr:rowOff>1969</xdr:rowOff>
    </xdr:to>
    <xdr:sp macro="" textlink="">
      <xdr:nvSpPr>
        <xdr:cNvPr id="715" name="楕円 714"/>
        <xdr:cNvSpPr/>
      </xdr:nvSpPr>
      <xdr:spPr>
        <a:xfrm>
          <a:off x="14541500" y="1601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18496</xdr:rowOff>
    </xdr:from>
    <xdr:ext cx="534377" cy="259045"/>
    <xdr:sp macro="" textlink="">
      <xdr:nvSpPr>
        <xdr:cNvPr id="716" name="テキスト ボックス 715"/>
        <xdr:cNvSpPr txBox="1"/>
      </xdr:nvSpPr>
      <xdr:spPr>
        <a:xfrm>
          <a:off x="14325111" y="1579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104139</xdr:rowOff>
    </xdr:from>
    <xdr:to>
      <xdr:col>72</xdr:col>
      <xdr:colOff>38100</xdr:colOff>
      <xdr:row>94</xdr:row>
      <xdr:rowOff>34289</xdr:rowOff>
    </xdr:to>
    <xdr:sp macro="" textlink="">
      <xdr:nvSpPr>
        <xdr:cNvPr id="717" name="楕円 716"/>
        <xdr:cNvSpPr/>
      </xdr:nvSpPr>
      <xdr:spPr>
        <a:xfrm>
          <a:off x="13652500" y="1604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50816</xdr:rowOff>
    </xdr:from>
    <xdr:ext cx="534377" cy="259045"/>
    <xdr:sp macro="" textlink="">
      <xdr:nvSpPr>
        <xdr:cNvPr id="718" name="テキスト ボックス 717"/>
        <xdr:cNvSpPr txBox="1"/>
      </xdr:nvSpPr>
      <xdr:spPr>
        <a:xfrm>
          <a:off x="13436111" y="158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122110</xdr:rowOff>
    </xdr:from>
    <xdr:to>
      <xdr:col>67</xdr:col>
      <xdr:colOff>101600</xdr:colOff>
      <xdr:row>94</xdr:row>
      <xdr:rowOff>52260</xdr:rowOff>
    </xdr:to>
    <xdr:sp macro="" textlink="">
      <xdr:nvSpPr>
        <xdr:cNvPr id="719" name="楕円 718"/>
        <xdr:cNvSpPr/>
      </xdr:nvSpPr>
      <xdr:spPr>
        <a:xfrm>
          <a:off x="12763500" y="160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68787</xdr:rowOff>
    </xdr:from>
    <xdr:ext cx="534377" cy="259045"/>
    <xdr:sp macro="" textlink="">
      <xdr:nvSpPr>
        <xdr:cNvPr id="720" name="テキスト ボックス 719"/>
        <xdr:cNvSpPr txBox="1"/>
      </xdr:nvSpPr>
      <xdr:spPr>
        <a:xfrm>
          <a:off x="12547111" y="158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7" name="フローチャート: 判断 75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167022</xdr:rowOff>
    </xdr:from>
    <xdr:ext cx="378565" cy="259045"/>
    <xdr:sp macro="" textlink="">
      <xdr:nvSpPr>
        <xdr:cNvPr id="758" name="テキスト ボックス 757"/>
        <xdr:cNvSpPr txBox="1"/>
      </xdr:nvSpPr>
      <xdr:spPr>
        <a:xfrm>
          <a:off x="19356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59" name="フローチャート: 判断 758"/>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0" name="テキスト ボックス 759"/>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類似団体平均と比較して，特に高い水準にある経費は</a:t>
          </a:r>
          <a:r>
            <a:rPr kumimoji="1" lang="ja-JP" altLang="en-US" sz="1100">
              <a:solidFill>
                <a:schemeClr val="dk1"/>
              </a:solidFill>
              <a:effectLst/>
              <a:latin typeface="+mn-lt"/>
              <a:ea typeface="+mn-ea"/>
              <a:cs typeface="+mn-cs"/>
            </a:rPr>
            <a:t>土木費と</a:t>
          </a:r>
          <a:r>
            <a:rPr kumimoji="1" lang="ja-JP" altLang="ja-JP" sz="1100">
              <a:solidFill>
                <a:schemeClr val="dk1"/>
              </a:solidFill>
              <a:effectLst/>
              <a:latin typeface="+mn-lt"/>
              <a:ea typeface="+mn-ea"/>
              <a:cs typeface="+mn-cs"/>
            </a:rPr>
            <a:t>公債費である。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平成２９年度の土木費は，</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１００，４３２</a:t>
          </a:r>
          <a:r>
            <a:rPr kumimoji="1" lang="ja-JP" altLang="ja-JP" sz="1100">
              <a:solidFill>
                <a:schemeClr val="dk1"/>
              </a:solidFill>
              <a:effectLst/>
              <a:latin typeface="+mn-lt"/>
              <a:ea typeface="+mn-ea"/>
              <a:cs typeface="+mn-cs"/>
            </a:rPr>
            <a:t>円で，類似団体平均の約１．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倍となっている。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国の道路建設事業に伴う市営住宅解体補償費等を市営住宅基金に積立てたこと</a:t>
          </a:r>
          <a:r>
            <a:rPr kumimoji="1" lang="ja-JP" altLang="en-US" sz="1100">
              <a:solidFill>
                <a:schemeClr val="dk1"/>
              </a:solidFill>
              <a:effectLst/>
              <a:latin typeface="+mn-lt"/>
              <a:ea typeface="+mn-ea"/>
              <a:cs typeface="+mn-cs"/>
            </a:rPr>
            <a:t>により，土木費が前年度と比べ４３．６％増加したこと</a:t>
          </a:r>
          <a:r>
            <a:rPr kumimoji="1" lang="ja-JP" altLang="ja-JP" sz="1100">
              <a:solidFill>
                <a:schemeClr val="dk1"/>
              </a:solidFill>
              <a:effectLst/>
              <a:latin typeface="+mn-lt"/>
              <a:ea typeface="+mn-ea"/>
              <a:cs typeface="+mn-cs"/>
            </a:rPr>
            <a:t>が要因である。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年度の公債費は，住民一人当たり</a:t>
          </a:r>
          <a:r>
            <a:rPr kumimoji="1" lang="ja-JP" altLang="en-US" sz="1100">
              <a:solidFill>
                <a:schemeClr val="dk1"/>
              </a:solidFill>
              <a:effectLst/>
              <a:latin typeface="+mn-lt"/>
              <a:ea typeface="+mn-ea"/>
              <a:cs typeface="+mn-cs"/>
            </a:rPr>
            <a:t>５０，９２２</a:t>
          </a:r>
          <a:r>
            <a:rPr kumimoji="1" lang="ja-JP" altLang="ja-JP" sz="1100">
              <a:solidFill>
                <a:schemeClr val="dk1"/>
              </a:solidFill>
              <a:effectLst/>
              <a:latin typeface="+mn-lt"/>
              <a:ea typeface="+mn-ea"/>
              <a:cs typeface="+mn-cs"/>
            </a:rPr>
            <a:t>円で，類似団体平均の約１．５倍となっている。これは，工業用水道出資事業や港湾整備事業などの大規模建設事業の</a:t>
          </a:r>
          <a:r>
            <a:rPr lang="ja-JP" altLang="ja-JP" sz="1100" b="0" i="0">
              <a:solidFill>
                <a:schemeClr val="dk1"/>
              </a:solidFill>
              <a:effectLst/>
              <a:latin typeface="+mn-lt"/>
              <a:ea typeface="+mn-ea"/>
              <a:cs typeface="+mn-cs"/>
            </a:rPr>
            <a:t>財源として多額の地方債を発行したことや臨時財政対策債の償還額が多額であることが要因と考えられる。</a:t>
          </a:r>
          <a:endParaRPr lang="ja-JP" altLang="ja-JP" sz="1400">
            <a:effectLst/>
          </a:endParaRPr>
        </a:p>
        <a:p>
          <a:r>
            <a:rPr kumimoji="1" lang="ja-JP" altLang="ja-JP" sz="1100" b="0" i="0">
              <a:solidFill>
                <a:schemeClr val="dk1"/>
              </a:solidFill>
              <a:effectLst/>
              <a:latin typeface="+mn-lt"/>
              <a:ea typeface="+mn-ea"/>
              <a:cs typeface="+mn-cs"/>
            </a:rPr>
            <a:t>　経年比較を見ると，教育費に大きく増減があるが，これは平成</a:t>
          </a:r>
          <a:r>
            <a:rPr kumimoji="1" lang="ja-JP" altLang="en-US" sz="1100" b="0" i="0">
              <a:solidFill>
                <a:schemeClr val="dk1"/>
              </a:solidFill>
              <a:effectLst/>
              <a:latin typeface="+mn-lt"/>
              <a:ea typeface="+mn-ea"/>
              <a:cs typeface="+mn-cs"/>
            </a:rPr>
            <a:t>２７・２８</a:t>
          </a:r>
          <a:r>
            <a:rPr kumimoji="1" lang="ja-JP" altLang="ja-JP" sz="1100" b="0" i="0">
              <a:solidFill>
                <a:schemeClr val="dk1"/>
              </a:solidFill>
              <a:effectLst/>
              <a:latin typeface="+mn-lt"/>
              <a:ea typeface="+mn-ea"/>
              <a:cs typeface="+mn-cs"/>
            </a:rPr>
            <a:t>年度に小</a:t>
          </a:r>
          <a:r>
            <a:rPr kumimoji="1" lang="ja-JP" altLang="en-US" sz="1100" b="0" i="0">
              <a:solidFill>
                <a:schemeClr val="dk1"/>
              </a:solidFill>
              <a:effectLst/>
              <a:latin typeface="+mn-lt"/>
              <a:ea typeface="+mn-ea"/>
              <a:cs typeface="+mn-cs"/>
            </a:rPr>
            <a:t>学校</a:t>
          </a:r>
          <a:r>
            <a:rPr kumimoji="1" lang="ja-JP" altLang="ja-JP" sz="1100" b="0" i="0">
              <a:solidFill>
                <a:schemeClr val="dk1"/>
              </a:solidFill>
              <a:effectLst/>
              <a:latin typeface="+mn-lt"/>
              <a:ea typeface="+mn-ea"/>
              <a:cs typeface="+mn-cs"/>
            </a:rPr>
            <a:t>を</a:t>
          </a:r>
          <a:r>
            <a:rPr kumimoji="1" lang="ja-JP" altLang="en-US" sz="1100" b="0" i="0">
              <a:solidFill>
                <a:schemeClr val="dk1"/>
              </a:solidFill>
              <a:effectLst/>
              <a:latin typeface="+mn-lt"/>
              <a:ea typeface="+mn-ea"/>
              <a:cs typeface="+mn-cs"/>
            </a:rPr>
            <a:t>改築</a:t>
          </a:r>
          <a:r>
            <a:rPr kumimoji="1" lang="ja-JP" altLang="ja-JP" sz="1100" b="0" i="0">
              <a:solidFill>
                <a:schemeClr val="dk1"/>
              </a:solidFill>
              <a:effectLst/>
              <a:latin typeface="+mn-lt"/>
              <a:ea typeface="+mn-ea"/>
              <a:cs typeface="+mn-cs"/>
            </a:rPr>
            <a:t>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平成２５年度は，市税，普通交付税の減少や繰越財源として一般財源を多く確保したため財政調整基金の取崩しを行った。２６年度</a:t>
          </a:r>
          <a:r>
            <a:rPr lang="ja-JP" altLang="en-US" sz="1100" b="0" i="0">
              <a:solidFill>
                <a:schemeClr val="dk1"/>
              </a:solidFill>
              <a:effectLst/>
              <a:latin typeface="+mn-lt"/>
              <a:ea typeface="+mn-ea"/>
              <a:cs typeface="+mn-cs"/>
            </a:rPr>
            <a:t>以降</a:t>
          </a:r>
          <a:r>
            <a:rPr lang="ja-JP" altLang="ja-JP" sz="1100" b="0" i="0">
              <a:solidFill>
                <a:schemeClr val="dk1"/>
              </a:solidFill>
              <a:effectLst/>
              <a:latin typeface="+mn-lt"/>
              <a:ea typeface="+mn-ea"/>
              <a:cs typeface="+mn-cs"/>
            </a:rPr>
            <a:t>は補助金の見直しや市税の増加などの影響により取崩しを行わなかった。</a:t>
          </a:r>
          <a:endParaRPr lang="ja-JP" altLang="ja-JP" sz="1400">
            <a:effectLst/>
          </a:endParaRPr>
        </a:p>
        <a:p>
          <a:pPr rtl="0"/>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財政調整</a:t>
          </a:r>
          <a:r>
            <a:rPr lang="ja-JP" altLang="ja-JP" sz="1100" b="0" i="0">
              <a:solidFill>
                <a:schemeClr val="dk1"/>
              </a:solidFill>
              <a:effectLst/>
              <a:latin typeface="+mn-lt"/>
              <a:ea typeface="+mn-ea"/>
              <a:cs typeface="+mn-cs"/>
            </a:rPr>
            <a:t>基金残高</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増加し</a:t>
          </a:r>
          <a:r>
            <a:rPr lang="ja-JP" altLang="en-US" sz="1100" b="0" i="0">
              <a:solidFill>
                <a:schemeClr val="dk1"/>
              </a:solidFill>
              <a:effectLst/>
              <a:latin typeface="+mn-lt"/>
              <a:ea typeface="+mn-ea"/>
              <a:cs typeface="+mn-cs"/>
            </a:rPr>
            <a:t>ているものの</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これまでの市債の発行状況から</a:t>
          </a:r>
          <a:r>
            <a:rPr lang="ja-JP" altLang="ja-JP" sz="1100" b="0" i="0">
              <a:solidFill>
                <a:schemeClr val="dk1"/>
              </a:solidFill>
              <a:effectLst/>
              <a:latin typeface="+mn-lt"/>
              <a:ea typeface="+mn-ea"/>
              <a:cs typeface="+mn-cs"/>
            </a:rPr>
            <a:t>公債費は</a:t>
          </a:r>
          <a:r>
            <a:rPr lang="ja-JP" altLang="en-US" sz="1100" b="0" i="0">
              <a:solidFill>
                <a:schemeClr val="dk1"/>
              </a:solidFill>
              <a:effectLst/>
              <a:latin typeface="+mn-lt"/>
              <a:ea typeface="+mn-ea"/>
              <a:cs typeface="+mn-cs"/>
            </a:rPr>
            <a:t>平成３７年度ころまで</a:t>
          </a:r>
          <a:r>
            <a:rPr lang="ja-JP" altLang="ja-JP" sz="1100" b="0" i="0">
              <a:solidFill>
                <a:schemeClr val="dk1"/>
              </a:solidFill>
              <a:effectLst/>
              <a:latin typeface="+mn-lt"/>
              <a:ea typeface="+mn-ea"/>
              <a:cs typeface="+mn-cs"/>
            </a:rPr>
            <a:t>増加</a:t>
          </a:r>
          <a:r>
            <a:rPr lang="ja-JP" altLang="en-US" sz="1100" b="0" i="0">
              <a:solidFill>
                <a:schemeClr val="dk1"/>
              </a:solidFill>
              <a:effectLst/>
              <a:latin typeface="+mn-lt"/>
              <a:ea typeface="+mn-ea"/>
              <a:cs typeface="+mn-cs"/>
            </a:rPr>
            <a:t>が続く見込みであり，</a:t>
          </a:r>
          <a:r>
            <a:rPr lang="ja-JP" altLang="ja-JP" sz="1100" b="0" i="0">
              <a:solidFill>
                <a:schemeClr val="dk1"/>
              </a:solidFill>
              <a:effectLst/>
              <a:latin typeface="+mn-lt"/>
              <a:ea typeface="+mn-ea"/>
              <a:cs typeface="+mn-cs"/>
            </a:rPr>
            <a:t>また今後予定されている大規模建設事業に必要な一般財源の不足は必至であるため，より一層の効率的な行財政運営を図っていく必要がある。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連結実質収支額等は黒字となっているため，連結実質赤字比率の算定はない。公営企業である水道事業，工業用水道事業及び公共下水道会計の資金剰余金が増加したことにより，黒字額は増加傾向にある。</a:t>
          </a:r>
          <a:endParaRPr lang="ja-JP" altLang="ja-JP" sz="1400">
            <a:effectLst/>
          </a:endParaRPr>
        </a:p>
        <a:p>
          <a:pPr rtl="0"/>
          <a:r>
            <a:rPr lang="ja-JP" altLang="ja-JP" sz="1100" b="0" i="0">
              <a:solidFill>
                <a:schemeClr val="dk1"/>
              </a:solidFill>
              <a:effectLst/>
              <a:latin typeface="+mn-lt"/>
              <a:ea typeface="+mn-ea"/>
              <a:cs typeface="+mn-cs"/>
            </a:rPr>
            <a:t>　今後も，資金不足を起こさないよう，一定の基金を常に保つとともに，一般会計からの繰出が多い会計においては，経営改善に努めていく。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342114_&#22823;&#31481;&#24066;_2017(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214.5</v>
          </cell>
          <cell r="CN51">
            <v>190.5</v>
          </cell>
          <cell r="CV51">
            <v>167.8</v>
          </cell>
        </row>
        <row r="53">
          <cell r="CF53">
            <v>44.5</v>
          </cell>
          <cell r="CN53">
            <v>62.5</v>
          </cell>
          <cell r="CV53">
            <v>62.7</v>
          </cell>
        </row>
        <row r="55">
          <cell r="AN55" t="str">
            <v>類似団体内平均値</v>
          </cell>
          <cell r="CF55">
            <v>56.8</v>
          </cell>
          <cell r="CN55">
            <v>52.3</v>
          </cell>
          <cell r="CV55">
            <v>55.4</v>
          </cell>
        </row>
        <row r="57">
          <cell r="CF57">
            <v>54</v>
          </cell>
          <cell r="CN57">
            <v>57.1</v>
          </cell>
          <cell r="CV57">
            <v>55.2</v>
          </cell>
        </row>
        <row r="72">
          <cell r="BP72" t="str">
            <v>H25</v>
          </cell>
          <cell r="BX72" t="str">
            <v>H26</v>
          </cell>
          <cell r="CF72" t="str">
            <v>H27</v>
          </cell>
          <cell r="CN72" t="str">
            <v>H28</v>
          </cell>
          <cell r="CV72" t="str">
            <v>H29</v>
          </cell>
        </row>
        <row r="73">
          <cell r="AN73" t="str">
            <v>当該団体値</v>
          </cell>
          <cell r="BP73">
            <v>242.9</v>
          </cell>
          <cell r="BX73">
            <v>235.7</v>
          </cell>
          <cell r="CF73">
            <v>214.5</v>
          </cell>
          <cell r="CN73">
            <v>190.5</v>
          </cell>
          <cell r="CV73">
            <v>167.8</v>
          </cell>
        </row>
        <row r="75">
          <cell r="BP75">
            <v>15.8</v>
          </cell>
          <cell r="BX75">
            <v>15.6</v>
          </cell>
          <cell r="CF75">
            <v>15.7</v>
          </cell>
          <cell r="CN75">
            <v>15.8</v>
          </cell>
          <cell r="CV75">
            <v>16.7</v>
          </cell>
        </row>
        <row r="77">
          <cell r="AN77" t="str">
            <v>類似団体内平均値</v>
          </cell>
          <cell r="BP77">
            <v>80.400000000000006</v>
          </cell>
          <cell r="BX77">
            <v>83.1</v>
          </cell>
          <cell r="CF77">
            <v>56.8</v>
          </cell>
          <cell r="CN77">
            <v>52.3</v>
          </cell>
          <cell r="CV77">
            <v>55.4</v>
          </cell>
        </row>
        <row r="79">
          <cell r="BP79">
            <v>12.5</v>
          </cell>
          <cell r="BX79">
            <v>12.2</v>
          </cell>
          <cell r="CF79">
            <v>10.199999999999999</v>
          </cell>
          <cell r="CN79">
            <v>10</v>
          </cell>
          <cell r="CV79">
            <v>9.6999999999999993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5" zoomScaleNormal="5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14312035</v>
      </c>
      <c r="BO4" s="403"/>
      <c r="BP4" s="403"/>
      <c r="BQ4" s="403"/>
      <c r="BR4" s="403"/>
      <c r="BS4" s="403"/>
      <c r="BT4" s="403"/>
      <c r="BU4" s="404"/>
      <c r="BV4" s="402">
        <v>14817928</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0.6</v>
      </c>
      <c r="CU4" s="584"/>
      <c r="CV4" s="584"/>
      <c r="CW4" s="584"/>
      <c r="CX4" s="584"/>
      <c r="CY4" s="584"/>
      <c r="CZ4" s="584"/>
      <c r="DA4" s="585"/>
      <c r="DB4" s="583">
        <v>1.8</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14248362</v>
      </c>
      <c r="BO5" s="408"/>
      <c r="BP5" s="408"/>
      <c r="BQ5" s="408"/>
      <c r="BR5" s="408"/>
      <c r="BS5" s="408"/>
      <c r="BT5" s="408"/>
      <c r="BU5" s="409"/>
      <c r="BV5" s="407">
        <v>14659844</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97.3</v>
      </c>
      <c r="CU5" s="378"/>
      <c r="CV5" s="378"/>
      <c r="CW5" s="378"/>
      <c r="CX5" s="378"/>
      <c r="CY5" s="378"/>
      <c r="CZ5" s="378"/>
      <c r="DA5" s="379"/>
      <c r="DB5" s="377">
        <v>97</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63673</v>
      </c>
      <c r="BO6" s="408"/>
      <c r="BP6" s="408"/>
      <c r="BQ6" s="408"/>
      <c r="BR6" s="408"/>
      <c r="BS6" s="408"/>
      <c r="BT6" s="408"/>
      <c r="BU6" s="409"/>
      <c r="BV6" s="407">
        <v>158084</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104</v>
      </c>
      <c r="CU6" s="558"/>
      <c r="CV6" s="558"/>
      <c r="CW6" s="558"/>
      <c r="CX6" s="558"/>
      <c r="CY6" s="558"/>
      <c r="CZ6" s="558"/>
      <c r="DA6" s="559"/>
      <c r="DB6" s="557">
        <v>104.9</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18507</v>
      </c>
      <c r="BO7" s="408"/>
      <c r="BP7" s="408"/>
      <c r="BQ7" s="408"/>
      <c r="BR7" s="408"/>
      <c r="BS7" s="408"/>
      <c r="BT7" s="408"/>
      <c r="BU7" s="409"/>
      <c r="BV7" s="407">
        <v>23876</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7491237</v>
      </c>
      <c r="CU7" s="408"/>
      <c r="CV7" s="408"/>
      <c r="CW7" s="408"/>
      <c r="CX7" s="408"/>
      <c r="CY7" s="408"/>
      <c r="CZ7" s="408"/>
      <c r="DA7" s="409"/>
      <c r="DB7" s="407">
        <v>7530647</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88</v>
      </c>
      <c r="AV8" s="465"/>
      <c r="AW8" s="465"/>
      <c r="AX8" s="465"/>
      <c r="AY8" s="387" t="s">
        <v>102</v>
      </c>
      <c r="AZ8" s="388"/>
      <c r="BA8" s="388"/>
      <c r="BB8" s="388"/>
      <c r="BC8" s="388"/>
      <c r="BD8" s="388"/>
      <c r="BE8" s="388"/>
      <c r="BF8" s="388"/>
      <c r="BG8" s="388"/>
      <c r="BH8" s="388"/>
      <c r="BI8" s="388"/>
      <c r="BJ8" s="388"/>
      <c r="BK8" s="388"/>
      <c r="BL8" s="388"/>
      <c r="BM8" s="389"/>
      <c r="BN8" s="407">
        <v>45166</v>
      </c>
      <c r="BO8" s="408"/>
      <c r="BP8" s="408"/>
      <c r="BQ8" s="408"/>
      <c r="BR8" s="408"/>
      <c r="BS8" s="408"/>
      <c r="BT8" s="408"/>
      <c r="BU8" s="409"/>
      <c r="BV8" s="407">
        <v>134208</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0.82</v>
      </c>
      <c r="CU8" s="521"/>
      <c r="CV8" s="521"/>
      <c r="CW8" s="521"/>
      <c r="CX8" s="521"/>
      <c r="CY8" s="521"/>
      <c r="CZ8" s="521"/>
      <c r="DA8" s="522"/>
      <c r="DB8" s="520">
        <v>0.82</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27865</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88</v>
      </c>
      <c r="AV9" s="465"/>
      <c r="AW9" s="465"/>
      <c r="AX9" s="465"/>
      <c r="AY9" s="387" t="s">
        <v>108</v>
      </c>
      <c r="AZ9" s="388"/>
      <c r="BA9" s="388"/>
      <c r="BB9" s="388"/>
      <c r="BC9" s="388"/>
      <c r="BD9" s="388"/>
      <c r="BE9" s="388"/>
      <c r="BF9" s="388"/>
      <c r="BG9" s="388"/>
      <c r="BH9" s="388"/>
      <c r="BI9" s="388"/>
      <c r="BJ9" s="388"/>
      <c r="BK9" s="388"/>
      <c r="BL9" s="388"/>
      <c r="BM9" s="389"/>
      <c r="BN9" s="407">
        <v>-89042</v>
      </c>
      <c r="BO9" s="408"/>
      <c r="BP9" s="408"/>
      <c r="BQ9" s="408"/>
      <c r="BR9" s="408"/>
      <c r="BS9" s="408"/>
      <c r="BT9" s="408"/>
      <c r="BU9" s="409"/>
      <c r="BV9" s="407">
        <v>-204714</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20.7</v>
      </c>
      <c r="CU9" s="378"/>
      <c r="CV9" s="378"/>
      <c r="CW9" s="378"/>
      <c r="CX9" s="378"/>
      <c r="CY9" s="378"/>
      <c r="CZ9" s="378"/>
      <c r="DA9" s="379"/>
      <c r="DB9" s="377">
        <v>21.4</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110</v>
      </c>
      <c r="M10" s="381"/>
      <c r="N10" s="381"/>
      <c r="O10" s="381"/>
      <c r="P10" s="381"/>
      <c r="Q10" s="382"/>
      <c r="R10" s="383">
        <v>28836</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2574</v>
      </c>
      <c r="BO10" s="408"/>
      <c r="BP10" s="408"/>
      <c r="BQ10" s="408"/>
      <c r="BR10" s="408"/>
      <c r="BS10" s="408"/>
      <c r="BT10" s="408"/>
      <c r="BU10" s="409"/>
      <c r="BV10" s="407">
        <v>2614</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27516</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112</v>
      </c>
      <c r="AV12" s="465"/>
      <c r="AW12" s="465"/>
      <c r="AX12" s="465"/>
      <c r="AY12" s="387" t="s">
        <v>127</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129</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130</v>
      </c>
      <c r="N13" s="508"/>
      <c r="O13" s="508"/>
      <c r="P13" s="508"/>
      <c r="Q13" s="509"/>
      <c r="R13" s="510">
        <v>27175</v>
      </c>
      <c r="S13" s="511"/>
      <c r="T13" s="511"/>
      <c r="U13" s="511"/>
      <c r="V13" s="512"/>
      <c r="W13" s="498" t="s">
        <v>131</v>
      </c>
      <c r="X13" s="420"/>
      <c r="Y13" s="420"/>
      <c r="Z13" s="420"/>
      <c r="AA13" s="420"/>
      <c r="AB13" s="421"/>
      <c r="AC13" s="383">
        <v>287</v>
      </c>
      <c r="AD13" s="384"/>
      <c r="AE13" s="384"/>
      <c r="AF13" s="384"/>
      <c r="AG13" s="385"/>
      <c r="AH13" s="383">
        <v>310</v>
      </c>
      <c r="AI13" s="384"/>
      <c r="AJ13" s="384"/>
      <c r="AK13" s="384"/>
      <c r="AL13" s="386"/>
      <c r="AM13" s="476" t="s">
        <v>132</v>
      </c>
      <c r="AN13" s="381"/>
      <c r="AO13" s="381"/>
      <c r="AP13" s="381"/>
      <c r="AQ13" s="381"/>
      <c r="AR13" s="381"/>
      <c r="AS13" s="381"/>
      <c r="AT13" s="382"/>
      <c r="AU13" s="464" t="s">
        <v>118</v>
      </c>
      <c r="AV13" s="465"/>
      <c r="AW13" s="465"/>
      <c r="AX13" s="465"/>
      <c r="AY13" s="387" t="s">
        <v>133</v>
      </c>
      <c r="AZ13" s="388"/>
      <c r="BA13" s="388"/>
      <c r="BB13" s="388"/>
      <c r="BC13" s="388"/>
      <c r="BD13" s="388"/>
      <c r="BE13" s="388"/>
      <c r="BF13" s="388"/>
      <c r="BG13" s="388"/>
      <c r="BH13" s="388"/>
      <c r="BI13" s="388"/>
      <c r="BJ13" s="388"/>
      <c r="BK13" s="388"/>
      <c r="BL13" s="388"/>
      <c r="BM13" s="389"/>
      <c r="BN13" s="407">
        <v>-86468</v>
      </c>
      <c r="BO13" s="408"/>
      <c r="BP13" s="408"/>
      <c r="BQ13" s="408"/>
      <c r="BR13" s="408"/>
      <c r="BS13" s="408"/>
      <c r="BT13" s="408"/>
      <c r="BU13" s="409"/>
      <c r="BV13" s="407">
        <v>-202100</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16.7</v>
      </c>
      <c r="CU13" s="378"/>
      <c r="CV13" s="378"/>
      <c r="CW13" s="378"/>
      <c r="CX13" s="378"/>
      <c r="CY13" s="378"/>
      <c r="CZ13" s="378"/>
      <c r="DA13" s="379"/>
      <c r="DB13" s="377">
        <v>15.8</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135</v>
      </c>
      <c r="M14" s="541"/>
      <c r="N14" s="541"/>
      <c r="O14" s="541"/>
      <c r="P14" s="541"/>
      <c r="Q14" s="542"/>
      <c r="R14" s="510">
        <v>27799</v>
      </c>
      <c r="S14" s="511"/>
      <c r="T14" s="511"/>
      <c r="U14" s="511"/>
      <c r="V14" s="512"/>
      <c r="W14" s="513"/>
      <c r="X14" s="423"/>
      <c r="Y14" s="423"/>
      <c r="Z14" s="423"/>
      <c r="AA14" s="423"/>
      <c r="AB14" s="424"/>
      <c r="AC14" s="503">
        <v>2.4</v>
      </c>
      <c r="AD14" s="504"/>
      <c r="AE14" s="504"/>
      <c r="AF14" s="504"/>
      <c r="AG14" s="505"/>
      <c r="AH14" s="503">
        <v>2.4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v>167.8</v>
      </c>
      <c r="CU14" s="515"/>
      <c r="CV14" s="515"/>
      <c r="CW14" s="515"/>
      <c r="CX14" s="515"/>
      <c r="CY14" s="515"/>
      <c r="CZ14" s="515"/>
      <c r="DA14" s="516"/>
      <c r="DB14" s="514">
        <v>190.5</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137</v>
      </c>
      <c r="N15" s="508"/>
      <c r="O15" s="508"/>
      <c r="P15" s="508"/>
      <c r="Q15" s="509"/>
      <c r="R15" s="510">
        <v>27480</v>
      </c>
      <c r="S15" s="511"/>
      <c r="T15" s="511"/>
      <c r="U15" s="511"/>
      <c r="V15" s="512"/>
      <c r="W15" s="498" t="s">
        <v>138</v>
      </c>
      <c r="X15" s="420"/>
      <c r="Y15" s="420"/>
      <c r="Z15" s="420"/>
      <c r="AA15" s="420"/>
      <c r="AB15" s="421"/>
      <c r="AC15" s="383">
        <v>4175</v>
      </c>
      <c r="AD15" s="384"/>
      <c r="AE15" s="384"/>
      <c r="AF15" s="384"/>
      <c r="AG15" s="385"/>
      <c r="AH15" s="383">
        <v>4574</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4750457</v>
      </c>
      <c r="BO15" s="403"/>
      <c r="BP15" s="403"/>
      <c r="BQ15" s="403"/>
      <c r="BR15" s="403"/>
      <c r="BS15" s="403"/>
      <c r="BT15" s="403"/>
      <c r="BU15" s="404"/>
      <c r="BV15" s="402">
        <v>4595746</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34.4</v>
      </c>
      <c r="AD16" s="504"/>
      <c r="AE16" s="504"/>
      <c r="AF16" s="504"/>
      <c r="AG16" s="505"/>
      <c r="AH16" s="503">
        <v>36.1</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5619689</v>
      </c>
      <c r="BO16" s="408"/>
      <c r="BP16" s="408"/>
      <c r="BQ16" s="408"/>
      <c r="BR16" s="408"/>
      <c r="BS16" s="408"/>
      <c r="BT16" s="408"/>
      <c r="BU16" s="409"/>
      <c r="BV16" s="407">
        <v>5625580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7672</v>
      </c>
      <c r="AD17" s="384"/>
      <c r="AE17" s="384"/>
      <c r="AF17" s="384"/>
      <c r="AG17" s="385"/>
      <c r="AH17" s="383">
        <v>7785</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6155632</v>
      </c>
      <c r="BO17" s="408"/>
      <c r="BP17" s="408"/>
      <c r="BQ17" s="408"/>
      <c r="BR17" s="408"/>
      <c r="BS17" s="408"/>
      <c r="BT17" s="408"/>
      <c r="BU17" s="409"/>
      <c r="BV17" s="407">
        <v>5934909</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148</v>
      </c>
      <c r="C18" s="470"/>
      <c r="D18" s="470"/>
      <c r="E18" s="471"/>
      <c r="F18" s="471"/>
      <c r="G18" s="471"/>
      <c r="H18" s="471"/>
      <c r="I18" s="471"/>
      <c r="J18" s="471"/>
      <c r="K18" s="471"/>
      <c r="L18" s="472">
        <v>78.66</v>
      </c>
      <c r="M18" s="472"/>
      <c r="N18" s="472"/>
      <c r="O18" s="472"/>
      <c r="P18" s="472"/>
      <c r="Q18" s="472"/>
      <c r="R18" s="473"/>
      <c r="S18" s="473"/>
      <c r="T18" s="473"/>
      <c r="U18" s="473"/>
      <c r="V18" s="474"/>
      <c r="W18" s="488"/>
      <c r="X18" s="489"/>
      <c r="Y18" s="489"/>
      <c r="Z18" s="489"/>
      <c r="AA18" s="489"/>
      <c r="AB18" s="499"/>
      <c r="AC18" s="371">
        <v>63.2</v>
      </c>
      <c r="AD18" s="372"/>
      <c r="AE18" s="372"/>
      <c r="AF18" s="372"/>
      <c r="AG18" s="475"/>
      <c r="AH18" s="371">
        <v>61.4</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7382600</v>
      </c>
      <c r="BO18" s="408"/>
      <c r="BP18" s="408"/>
      <c r="BQ18" s="408"/>
      <c r="BR18" s="408"/>
      <c r="BS18" s="408"/>
      <c r="BT18" s="408"/>
      <c r="BU18" s="409"/>
      <c r="BV18" s="407">
        <v>7360437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150</v>
      </c>
      <c r="C19" s="470"/>
      <c r="D19" s="470"/>
      <c r="E19" s="471"/>
      <c r="F19" s="471"/>
      <c r="G19" s="471"/>
      <c r="H19" s="471"/>
      <c r="I19" s="471"/>
      <c r="J19" s="471"/>
      <c r="K19" s="471"/>
      <c r="L19" s="477">
        <v>354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9862718</v>
      </c>
      <c r="BO19" s="408"/>
      <c r="BP19" s="408"/>
      <c r="BQ19" s="408"/>
      <c r="BR19" s="408"/>
      <c r="BS19" s="408"/>
      <c r="BT19" s="408"/>
      <c r="BU19" s="409"/>
      <c r="BV19" s="407">
        <v>9872559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152</v>
      </c>
      <c r="C20" s="470"/>
      <c r="D20" s="470"/>
      <c r="E20" s="471"/>
      <c r="F20" s="471"/>
      <c r="G20" s="471"/>
      <c r="H20" s="471"/>
      <c r="I20" s="471"/>
      <c r="J20" s="471"/>
      <c r="K20" s="471"/>
      <c r="L20" s="477">
        <v>11749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20720660</v>
      </c>
      <c r="BO23" s="408"/>
      <c r="BP23" s="408"/>
      <c r="BQ23" s="408"/>
      <c r="BR23" s="408"/>
      <c r="BS23" s="408"/>
      <c r="BT23" s="408"/>
      <c r="BU23" s="409"/>
      <c r="BV23" s="407">
        <v>20811892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161</v>
      </c>
      <c r="F24" s="381"/>
      <c r="G24" s="381"/>
      <c r="H24" s="381"/>
      <c r="I24" s="381"/>
      <c r="J24" s="381"/>
      <c r="K24" s="382"/>
      <c r="L24" s="383">
        <v>1</v>
      </c>
      <c r="M24" s="384"/>
      <c r="N24" s="384"/>
      <c r="O24" s="384"/>
      <c r="P24" s="385"/>
      <c r="Q24" s="383">
        <v>8170</v>
      </c>
      <c r="R24" s="384"/>
      <c r="S24" s="384"/>
      <c r="T24" s="384"/>
      <c r="U24" s="384"/>
      <c r="V24" s="385"/>
      <c r="W24" s="449"/>
      <c r="X24" s="440"/>
      <c r="Y24" s="441"/>
      <c r="Z24" s="380" t="s">
        <v>162</v>
      </c>
      <c r="AA24" s="381"/>
      <c r="AB24" s="381"/>
      <c r="AC24" s="381"/>
      <c r="AD24" s="381"/>
      <c r="AE24" s="381"/>
      <c r="AF24" s="381"/>
      <c r="AG24" s="382"/>
      <c r="AH24" s="383">
        <v>260</v>
      </c>
      <c r="AI24" s="384"/>
      <c r="AJ24" s="384"/>
      <c r="AK24" s="384"/>
      <c r="AL24" s="385"/>
      <c r="AM24" s="383">
        <v>816920</v>
      </c>
      <c r="AN24" s="384"/>
      <c r="AO24" s="384"/>
      <c r="AP24" s="384"/>
      <c r="AQ24" s="384"/>
      <c r="AR24" s="385"/>
      <c r="AS24" s="383">
        <v>3142</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10663293</v>
      </c>
      <c r="BO24" s="408"/>
      <c r="BP24" s="408"/>
      <c r="BQ24" s="408"/>
      <c r="BR24" s="408"/>
      <c r="BS24" s="408"/>
      <c r="BT24" s="408"/>
      <c r="BU24" s="409"/>
      <c r="BV24" s="407">
        <v>10945093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164</v>
      </c>
      <c r="F25" s="381"/>
      <c r="G25" s="381"/>
      <c r="H25" s="381"/>
      <c r="I25" s="381"/>
      <c r="J25" s="381"/>
      <c r="K25" s="382"/>
      <c r="L25" s="383">
        <v>1</v>
      </c>
      <c r="M25" s="384"/>
      <c r="N25" s="384"/>
      <c r="O25" s="384"/>
      <c r="P25" s="385"/>
      <c r="Q25" s="383">
        <v>7000</v>
      </c>
      <c r="R25" s="384"/>
      <c r="S25" s="384"/>
      <c r="T25" s="384"/>
      <c r="U25" s="384"/>
      <c r="V25" s="385"/>
      <c r="W25" s="449"/>
      <c r="X25" s="440"/>
      <c r="Y25" s="441"/>
      <c r="Z25" s="380" t="s">
        <v>165</v>
      </c>
      <c r="AA25" s="381"/>
      <c r="AB25" s="381"/>
      <c r="AC25" s="381"/>
      <c r="AD25" s="381"/>
      <c r="AE25" s="381"/>
      <c r="AF25" s="381"/>
      <c r="AG25" s="382"/>
      <c r="AH25" s="383">
        <v>46</v>
      </c>
      <c r="AI25" s="384"/>
      <c r="AJ25" s="384"/>
      <c r="AK25" s="384"/>
      <c r="AL25" s="385"/>
      <c r="AM25" s="383">
        <v>133998</v>
      </c>
      <c r="AN25" s="384"/>
      <c r="AO25" s="384"/>
      <c r="AP25" s="384"/>
      <c r="AQ25" s="384"/>
      <c r="AR25" s="385"/>
      <c r="AS25" s="383">
        <v>2913</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v>1719509</v>
      </c>
      <c r="BO25" s="403"/>
      <c r="BP25" s="403"/>
      <c r="BQ25" s="403"/>
      <c r="BR25" s="403"/>
      <c r="BS25" s="403"/>
      <c r="BT25" s="403"/>
      <c r="BU25" s="404"/>
      <c r="BV25" s="402">
        <v>1119017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167</v>
      </c>
      <c r="F26" s="381"/>
      <c r="G26" s="381"/>
      <c r="H26" s="381"/>
      <c r="I26" s="381"/>
      <c r="J26" s="381"/>
      <c r="K26" s="382"/>
      <c r="L26" s="383">
        <v>1</v>
      </c>
      <c r="M26" s="384"/>
      <c r="N26" s="384"/>
      <c r="O26" s="384"/>
      <c r="P26" s="385"/>
      <c r="Q26" s="383">
        <v>6200</v>
      </c>
      <c r="R26" s="384"/>
      <c r="S26" s="384"/>
      <c r="T26" s="384"/>
      <c r="U26" s="384"/>
      <c r="V26" s="385"/>
      <c r="W26" s="449"/>
      <c r="X26" s="440"/>
      <c r="Y26" s="441"/>
      <c r="Z26" s="380" t="s">
        <v>168</v>
      </c>
      <c r="AA26" s="462"/>
      <c r="AB26" s="462"/>
      <c r="AC26" s="462"/>
      <c r="AD26" s="462"/>
      <c r="AE26" s="462"/>
      <c r="AF26" s="462"/>
      <c r="AG26" s="463"/>
      <c r="AH26" s="383">
        <v>12</v>
      </c>
      <c r="AI26" s="384"/>
      <c r="AJ26" s="384"/>
      <c r="AK26" s="384"/>
      <c r="AL26" s="385"/>
      <c r="AM26" s="383">
        <v>42072</v>
      </c>
      <c r="AN26" s="384"/>
      <c r="AO26" s="384"/>
      <c r="AP26" s="384"/>
      <c r="AQ26" s="384"/>
      <c r="AR26" s="385"/>
      <c r="AS26" s="383">
        <v>3506</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v>53500</v>
      </c>
      <c r="BO26" s="408"/>
      <c r="BP26" s="408"/>
      <c r="BQ26" s="408"/>
      <c r="BR26" s="408"/>
      <c r="BS26" s="408"/>
      <c r="BT26" s="408"/>
      <c r="BU26" s="409"/>
      <c r="BV26" s="407" t="s">
        <v>170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171</v>
      </c>
      <c r="F27" s="381"/>
      <c r="G27" s="381"/>
      <c r="H27" s="381"/>
      <c r="I27" s="381"/>
      <c r="J27" s="381"/>
      <c r="K27" s="382"/>
      <c r="L27" s="383">
        <v>1</v>
      </c>
      <c r="M27" s="384"/>
      <c r="N27" s="384"/>
      <c r="O27" s="384"/>
      <c r="P27" s="385"/>
      <c r="Q27" s="383">
        <v>4730</v>
      </c>
      <c r="R27" s="384"/>
      <c r="S27" s="384"/>
      <c r="T27" s="384"/>
      <c r="U27" s="384"/>
      <c r="V27" s="385"/>
      <c r="W27" s="449"/>
      <c r="X27" s="440"/>
      <c r="Y27" s="441"/>
      <c r="Z27" s="380" t="s">
        <v>172</v>
      </c>
      <c r="AA27" s="381"/>
      <c r="AB27" s="381"/>
      <c r="AC27" s="381"/>
      <c r="AD27" s="381"/>
      <c r="AE27" s="381"/>
      <c r="AF27" s="381"/>
      <c r="AG27" s="382"/>
      <c r="AH27" s="383">
        <v>3</v>
      </c>
      <c r="AI27" s="384"/>
      <c r="AJ27" s="384"/>
      <c r="AK27" s="384"/>
      <c r="AL27" s="385"/>
      <c r="AM27" s="383">
        <v>11922</v>
      </c>
      <c r="AN27" s="384"/>
      <c r="AO27" s="384"/>
      <c r="AP27" s="384"/>
      <c r="AQ27" s="384"/>
      <c r="AR27" s="385"/>
      <c r="AS27" s="383">
        <v>3974</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t="s">
        <v>170</v>
      </c>
      <c r="BO27" s="411"/>
      <c r="BP27" s="411"/>
      <c r="BQ27" s="411"/>
      <c r="BR27" s="411"/>
      <c r="BS27" s="411"/>
      <c r="BT27" s="411"/>
      <c r="BU27" s="412"/>
      <c r="BV27" s="410" t="s">
        <v>170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174</v>
      </c>
      <c r="F28" s="381"/>
      <c r="G28" s="381"/>
      <c r="H28" s="381"/>
      <c r="I28" s="381"/>
      <c r="J28" s="381"/>
      <c r="K28" s="382"/>
      <c r="L28" s="383">
        <v>1</v>
      </c>
      <c r="M28" s="384"/>
      <c r="N28" s="384"/>
      <c r="O28" s="384"/>
      <c r="P28" s="385"/>
      <c r="Q28" s="383">
        <v>4220</v>
      </c>
      <c r="R28" s="384"/>
      <c r="S28" s="384"/>
      <c r="T28" s="384"/>
      <c r="U28" s="384"/>
      <c r="V28" s="385"/>
      <c r="W28" s="449"/>
      <c r="X28" s="440"/>
      <c r="Y28" s="441"/>
      <c r="Z28" s="380" t="s">
        <v>175</v>
      </c>
      <c r="AA28" s="381"/>
      <c r="AB28" s="381"/>
      <c r="AC28" s="381"/>
      <c r="AD28" s="381"/>
      <c r="AE28" s="381"/>
      <c r="AF28" s="381"/>
      <c r="AG28" s="382"/>
      <c r="AH28" s="383" t="s">
        <v>170</v>
      </c>
      <c r="AI28" s="384"/>
      <c r="AJ28" s="384"/>
      <c r="AK28" s="384"/>
      <c r="AL28" s="385"/>
      <c r="AM28" s="383" t="s">
        <v>121</v>
      </c>
      <c r="AN28" s="384"/>
      <c r="AO28" s="384"/>
      <c r="AP28" s="384"/>
      <c r="AQ28" s="384"/>
      <c r="AR28" s="385"/>
      <c r="AS28" s="383" t="s">
        <v>170</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915723</v>
      </c>
      <c r="BO28" s="403"/>
      <c r="BP28" s="403"/>
      <c r="BQ28" s="403"/>
      <c r="BR28" s="403"/>
      <c r="BS28" s="403"/>
      <c r="BT28" s="403"/>
      <c r="BU28" s="404"/>
      <c r="BV28" s="402">
        <v>853149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177</v>
      </c>
      <c r="F29" s="381"/>
      <c r="G29" s="381"/>
      <c r="H29" s="381"/>
      <c r="I29" s="381"/>
      <c r="J29" s="381"/>
      <c r="K29" s="382"/>
      <c r="L29" s="383">
        <v>14</v>
      </c>
      <c r="M29" s="384"/>
      <c r="N29" s="384"/>
      <c r="O29" s="384"/>
      <c r="P29" s="385"/>
      <c r="Q29" s="383">
        <v>3700</v>
      </c>
      <c r="R29" s="384"/>
      <c r="S29" s="384"/>
      <c r="T29" s="384"/>
      <c r="U29" s="384"/>
      <c r="V29" s="385"/>
      <c r="W29" s="450"/>
      <c r="X29" s="451"/>
      <c r="Y29" s="452"/>
      <c r="Z29" s="380" t="s">
        <v>178</v>
      </c>
      <c r="AA29" s="381"/>
      <c r="AB29" s="381"/>
      <c r="AC29" s="381"/>
      <c r="AD29" s="381"/>
      <c r="AE29" s="381"/>
      <c r="AF29" s="381"/>
      <c r="AG29" s="382"/>
      <c r="AH29" s="383">
        <v>263</v>
      </c>
      <c r="AI29" s="384"/>
      <c r="AJ29" s="384"/>
      <c r="AK29" s="384"/>
      <c r="AL29" s="385"/>
      <c r="AM29" s="383">
        <v>828842</v>
      </c>
      <c r="AN29" s="384"/>
      <c r="AO29" s="384"/>
      <c r="AP29" s="384"/>
      <c r="AQ29" s="384"/>
      <c r="AR29" s="385"/>
      <c r="AS29" s="383">
        <v>3151</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659138</v>
      </c>
      <c r="BO29" s="408"/>
      <c r="BP29" s="408"/>
      <c r="BQ29" s="408"/>
      <c r="BR29" s="408"/>
      <c r="BS29" s="408"/>
      <c r="BT29" s="408"/>
      <c r="BU29" s="409"/>
      <c r="BV29" s="407">
        <v>659010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99.5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2586556</v>
      </c>
      <c r="BO30" s="411"/>
      <c r="BP30" s="411"/>
      <c r="BQ30" s="411"/>
      <c r="BR30" s="411"/>
      <c r="BS30" s="411"/>
      <c r="BT30" s="411"/>
      <c r="BU30" s="412"/>
      <c r="BV30" s="410">
        <v>1693480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189</v>
      </c>
      <c r="X33" s="369"/>
      <c r="Y33" s="369"/>
      <c r="Z33" s="369"/>
      <c r="AA33" s="369"/>
      <c r="AB33" s="369"/>
      <c r="AC33" s="369"/>
      <c r="AD33" s="369"/>
      <c r="AE33" s="369"/>
      <c r="AF33" s="369"/>
      <c r="AG33" s="369"/>
      <c r="AH33" s="369"/>
      <c r="AI33" s="369"/>
      <c r="AJ33" s="369"/>
      <c r="AK33" s="369"/>
      <c r="AL33" s="195"/>
      <c r="AM33" s="370" t="s">
        <v>187</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187</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IF('各会計、関係団体の財政状況及び健全化判断比率'!B34="","",'各会計、関係団体の財政状況及び健全化判断比率'!B34)</f>
        <v>農業集落排水特別会計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広島県市町総合事務組合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阿多田島汽船</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港湾施設管理受託特別会計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7</v>
      </c>
      <c r="AN35" s="366"/>
      <c r="AO35" s="365" t="str">
        <f>IF('各会計、関係団体の財政状況及び健全化判断比率'!B32="","",'各会計、関係団体の財政状況及び健全化判断比率'!B32)</f>
        <v>工業用水道事業会計</v>
      </c>
      <c r="AP35" s="365"/>
      <c r="AQ35" s="365"/>
      <c r="AR35" s="365"/>
      <c r="AS35" s="365"/>
      <c r="AT35" s="365"/>
      <c r="AU35" s="365"/>
      <c r="AV35" s="365"/>
      <c r="AW35" s="365"/>
      <c r="AX35" s="365"/>
      <c r="AY35" s="365"/>
      <c r="AZ35" s="365"/>
      <c r="BA35" s="365"/>
      <c r="BB35" s="365"/>
      <c r="BC35" s="365"/>
      <c r="BD35" s="193"/>
      <c r="BE35" s="366">
        <f t="shared" ref="BE35:BE43" si="1">IF(BG35="","",BE34+1)</f>
        <v>10</v>
      </c>
      <c r="BF35" s="366"/>
      <c r="BG35" s="365" t="str">
        <f>IF('各会計、関係団体の財政状況及び健全化判断比率'!B35="","",'各会計、関係団体の財政状況及び健全化判断比率'!B35)</f>
        <v>漁業集落排水特別会計</v>
      </c>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後期高齢者医療広域連合（一般会計）</v>
      </c>
      <c r="BZ35" s="365"/>
      <c r="CA35" s="365"/>
      <c r="CB35" s="365"/>
      <c r="CC35" s="365"/>
      <c r="CD35" s="365"/>
      <c r="CE35" s="365"/>
      <c r="CF35" s="365"/>
      <c r="CG35" s="365"/>
      <c r="CH35" s="365"/>
      <c r="CI35" s="365"/>
      <c r="CJ35" s="365"/>
      <c r="CK35" s="365"/>
      <c r="CL35" s="365"/>
      <c r="CM35" s="365"/>
      <c r="CN35" s="193"/>
      <c r="CO35" s="366">
        <f t="shared" ref="CO35:CO43" si="3">IF(CQ35="","",CO34+1)</f>
        <v>17</v>
      </c>
      <c r="CP35" s="366"/>
      <c r="CQ35" s="365" t="str">
        <f>IF('各会計、関係団体の財政状況及び健全化判断比率'!BS8="","",'各会計、関係団体の財政状況及び健全化判断比率'!BS8)</f>
        <v>大竹市土地開発公社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f t="shared" si="0"/>
        <v>8</v>
      </c>
      <c r="AN36" s="366"/>
      <c r="AO36" s="365" t="str">
        <f>IF('各会計、関係団体の財政状況及び健全化判断比率'!B33="","",'各会計、関係団体の財政状況及び健全化判断比率'!B33)</f>
        <v>公共下水道事業会計</v>
      </c>
      <c r="AP36" s="365"/>
      <c r="AQ36" s="365"/>
      <c r="AR36" s="365"/>
      <c r="AS36" s="365"/>
      <c r="AT36" s="365"/>
      <c r="AU36" s="365"/>
      <c r="AV36" s="365"/>
      <c r="AW36" s="365"/>
      <c r="AX36" s="365"/>
      <c r="AY36" s="365"/>
      <c r="AZ36" s="365"/>
      <c r="BA36" s="365"/>
      <c r="BB36" s="365"/>
      <c r="BC36" s="365"/>
      <c r="BD36" s="193"/>
      <c r="BE36" s="366">
        <f t="shared" si="1"/>
        <v>11</v>
      </c>
      <c r="BF36" s="366"/>
      <c r="BG36" s="365" t="str">
        <f>IF('各会計、関係団体の財政状況及び健全化判断比率'!B36="","",'各会計、関係団体の財政状況及び健全化判断比率'!B36)</f>
        <v>土地造成特別会計</v>
      </c>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後期高齢者医療広域連合（特別会計）</v>
      </c>
      <c r="BZ36" s="365"/>
      <c r="CA36" s="365"/>
      <c r="CB36" s="365"/>
      <c r="CC36" s="365"/>
      <c r="CD36" s="365"/>
      <c r="CE36" s="365"/>
      <c r="CF36" s="365"/>
      <c r="CG36" s="365"/>
      <c r="CH36" s="365"/>
      <c r="CI36" s="365"/>
      <c r="CJ36" s="365"/>
      <c r="CK36" s="365"/>
      <c r="CL36" s="365"/>
      <c r="CM36" s="365"/>
      <c r="CN36" s="193"/>
      <c r="CO36" s="366">
        <f t="shared" si="3"/>
        <v>18</v>
      </c>
      <c r="CP36" s="366"/>
      <c r="CQ36" s="365" t="str">
        <f>IF('各会計、関係団体の財政状況及び健全化判断比率'!BS9="","",'各会計、関係団体の財政状況及び健全化判断比率'!BS9)</f>
        <v>株式会社やさか</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宮島競艇施行組合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w/4AZh6CLaZOR5NJay6jMDEkJ/W/OSP699kO8usIL4e7RDpnsLid8wJO1OfL+WktzIuzktbpEhUq9p8K4qiuug==" saltValue="IouFfFlzCWMYkHznEN6p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86" t="s">
        <v>562</v>
      </c>
      <c r="D34" s="1186"/>
      <c r="E34" s="1187"/>
      <c r="F34" s="32">
        <v>14.41</v>
      </c>
      <c r="G34" s="33">
        <v>15.36</v>
      </c>
      <c r="H34" s="33">
        <v>15.41</v>
      </c>
      <c r="I34" s="33">
        <v>16.14</v>
      </c>
      <c r="J34" s="34">
        <v>16.75</v>
      </c>
      <c r="K34" s="22"/>
      <c r="L34" s="22"/>
      <c r="M34" s="22"/>
      <c r="N34" s="22"/>
      <c r="O34" s="22"/>
      <c r="P34" s="22"/>
    </row>
    <row r="35" spans="1:16" ht="39" customHeight="1">
      <c r="A35" s="22"/>
      <c r="B35" s="35"/>
      <c r="C35" s="1180" t="s">
        <v>563</v>
      </c>
      <c r="D35" s="1181"/>
      <c r="E35" s="1182"/>
      <c r="F35" s="36">
        <v>7.98</v>
      </c>
      <c r="G35" s="37">
        <v>7.62</v>
      </c>
      <c r="H35" s="37">
        <v>7.67</v>
      </c>
      <c r="I35" s="37">
        <v>7.69</v>
      </c>
      <c r="J35" s="38">
        <v>7.72</v>
      </c>
      <c r="K35" s="22"/>
      <c r="L35" s="22"/>
      <c r="M35" s="22"/>
      <c r="N35" s="22"/>
      <c r="O35" s="22"/>
      <c r="P35" s="22"/>
    </row>
    <row r="36" spans="1:16" ht="39" customHeight="1">
      <c r="A36" s="22"/>
      <c r="B36" s="35"/>
      <c r="C36" s="1180" t="s">
        <v>564</v>
      </c>
      <c r="D36" s="1181"/>
      <c r="E36" s="1182"/>
      <c r="F36" s="36">
        <v>6.49</v>
      </c>
      <c r="G36" s="37">
        <v>6.59</v>
      </c>
      <c r="H36" s="37">
        <v>6.57</v>
      </c>
      <c r="I36" s="37">
        <v>6.88</v>
      </c>
      <c r="J36" s="38">
        <v>7.32</v>
      </c>
      <c r="K36" s="22"/>
      <c r="L36" s="22"/>
      <c r="M36" s="22"/>
      <c r="N36" s="22"/>
      <c r="O36" s="22"/>
      <c r="P36" s="22"/>
    </row>
    <row r="37" spans="1:16" ht="39" customHeight="1">
      <c r="A37" s="22"/>
      <c r="B37" s="35"/>
      <c r="C37" s="1180" t="s">
        <v>565</v>
      </c>
      <c r="D37" s="1181"/>
      <c r="E37" s="1182"/>
      <c r="F37" s="36">
        <v>0.76</v>
      </c>
      <c r="G37" s="37">
        <v>0.53</v>
      </c>
      <c r="H37" s="37">
        <v>1.03</v>
      </c>
      <c r="I37" s="37">
        <v>1.25</v>
      </c>
      <c r="J37" s="38">
        <v>1.1100000000000001</v>
      </c>
      <c r="K37" s="22"/>
      <c r="L37" s="22"/>
      <c r="M37" s="22"/>
      <c r="N37" s="22"/>
      <c r="O37" s="22"/>
      <c r="P37" s="22"/>
    </row>
    <row r="38" spans="1:16" ht="39" customHeight="1">
      <c r="A38" s="22"/>
      <c r="B38" s="35"/>
      <c r="C38" s="1180" t="s">
        <v>566</v>
      </c>
      <c r="D38" s="1181"/>
      <c r="E38" s="1182"/>
      <c r="F38" s="36">
        <v>0.32</v>
      </c>
      <c r="G38" s="37">
        <v>0.37</v>
      </c>
      <c r="H38" s="37">
        <v>0.38</v>
      </c>
      <c r="I38" s="37">
        <v>0.46</v>
      </c>
      <c r="J38" s="38">
        <v>0.32</v>
      </c>
      <c r="K38" s="22"/>
      <c r="L38" s="22"/>
      <c r="M38" s="22"/>
      <c r="N38" s="22"/>
      <c r="O38" s="22"/>
      <c r="P38" s="22"/>
    </row>
    <row r="39" spans="1:16" ht="39" customHeight="1">
      <c r="A39" s="22"/>
      <c r="B39" s="35"/>
      <c r="C39" s="1180" t="s">
        <v>567</v>
      </c>
      <c r="D39" s="1181"/>
      <c r="E39" s="1182"/>
      <c r="F39" s="36">
        <v>0.18</v>
      </c>
      <c r="G39" s="37">
        <v>1.22</v>
      </c>
      <c r="H39" s="37">
        <v>4.08</v>
      </c>
      <c r="I39" s="37">
        <v>1.31</v>
      </c>
      <c r="J39" s="38">
        <v>0.27</v>
      </c>
      <c r="K39" s="22"/>
      <c r="L39" s="22"/>
      <c r="M39" s="22"/>
      <c r="N39" s="22"/>
      <c r="O39" s="22"/>
      <c r="P39" s="22"/>
    </row>
    <row r="40" spans="1:16" ht="39" customHeight="1">
      <c r="A40" s="22"/>
      <c r="B40" s="35"/>
      <c r="C40" s="1180" t="s">
        <v>568</v>
      </c>
      <c r="D40" s="1181"/>
      <c r="E40" s="1182"/>
      <c r="F40" s="36">
        <v>0.03</v>
      </c>
      <c r="G40" s="37">
        <v>0.03</v>
      </c>
      <c r="H40" s="37">
        <v>0.04</v>
      </c>
      <c r="I40" s="37">
        <v>0.11</v>
      </c>
      <c r="J40" s="38">
        <v>0.02</v>
      </c>
      <c r="K40" s="22"/>
      <c r="L40" s="22"/>
      <c r="M40" s="22"/>
      <c r="N40" s="22"/>
      <c r="O40" s="22"/>
      <c r="P40" s="22"/>
    </row>
    <row r="41" spans="1:16" ht="39" customHeight="1">
      <c r="A41" s="22"/>
      <c r="B41" s="35"/>
      <c r="C41" s="1180" t="s">
        <v>569</v>
      </c>
      <c r="D41" s="1181"/>
      <c r="E41" s="1182"/>
      <c r="F41" s="36">
        <v>0.03</v>
      </c>
      <c r="G41" s="37">
        <v>0.02</v>
      </c>
      <c r="H41" s="37">
        <v>0.01</v>
      </c>
      <c r="I41" s="37">
        <v>0.09</v>
      </c>
      <c r="J41" s="38">
        <v>0.01</v>
      </c>
      <c r="K41" s="22"/>
      <c r="L41" s="22"/>
      <c r="M41" s="22"/>
      <c r="N41" s="22"/>
      <c r="O41" s="22"/>
      <c r="P41" s="22"/>
    </row>
    <row r="42" spans="1:16" ht="39" customHeight="1">
      <c r="A42" s="22"/>
      <c r="B42" s="39"/>
      <c r="C42" s="1180" t="s">
        <v>570</v>
      </c>
      <c r="D42" s="1181"/>
      <c r="E42" s="1182"/>
      <c r="F42" s="36" t="s">
        <v>512</v>
      </c>
      <c r="G42" s="37" t="s">
        <v>512</v>
      </c>
      <c r="H42" s="37" t="s">
        <v>512</v>
      </c>
      <c r="I42" s="37" t="s">
        <v>512</v>
      </c>
      <c r="J42" s="38" t="s">
        <v>512</v>
      </c>
      <c r="K42" s="22"/>
      <c r="L42" s="22"/>
      <c r="M42" s="22"/>
      <c r="N42" s="22"/>
      <c r="O42" s="22"/>
      <c r="P42" s="22"/>
    </row>
    <row r="43" spans="1:16" ht="39" customHeight="1" thickBot="1">
      <c r="A43" s="22"/>
      <c r="B43" s="40"/>
      <c r="C43" s="1183" t="s">
        <v>571</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qxcuNqr0D3QDCbWp945gEJYiNHvfzxFU4vH4WOpmkH8pXLSv86VDHSG6UdlDv5s3LCaPQ40tiFNxmeYJ0Ae5w==" saltValue="nG9sEdCyLh2swputLI6B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96" t="s">
        <v>11</v>
      </c>
      <c r="C45" s="1197"/>
      <c r="D45" s="58"/>
      <c r="E45" s="1202" t="s">
        <v>12</v>
      </c>
      <c r="F45" s="1202"/>
      <c r="G45" s="1202"/>
      <c r="H45" s="1202"/>
      <c r="I45" s="1202"/>
      <c r="J45" s="1203"/>
      <c r="K45" s="59">
        <v>2015</v>
      </c>
      <c r="L45" s="60">
        <v>2043</v>
      </c>
      <c r="M45" s="60">
        <v>2094</v>
      </c>
      <c r="N45" s="60">
        <v>2149</v>
      </c>
      <c r="O45" s="61">
        <v>2085</v>
      </c>
      <c r="P45" s="48"/>
      <c r="Q45" s="48"/>
      <c r="R45" s="48"/>
      <c r="S45" s="48"/>
      <c r="T45" s="48"/>
      <c r="U45" s="48"/>
    </row>
    <row r="46" spans="1:21" ht="30.75" customHeight="1">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c r="A48" s="48"/>
      <c r="B48" s="1198"/>
      <c r="C48" s="1199"/>
      <c r="D48" s="62"/>
      <c r="E48" s="1190" t="s">
        <v>15</v>
      </c>
      <c r="F48" s="1190"/>
      <c r="G48" s="1190"/>
      <c r="H48" s="1190"/>
      <c r="I48" s="1190"/>
      <c r="J48" s="1191"/>
      <c r="K48" s="63">
        <v>413</v>
      </c>
      <c r="L48" s="64">
        <v>392</v>
      </c>
      <c r="M48" s="64">
        <v>365</v>
      </c>
      <c r="N48" s="64">
        <v>355</v>
      </c>
      <c r="O48" s="65">
        <v>409</v>
      </c>
      <c r="P48" s="48"/>
      <c r="Q48" s="48"/>
      <c r="R48" s="48"/>
      <c r="S48" s="48"/>
      <c r="T48" s="48"/>
      <c r="U48" s="48"/>
    </row>
    <row r="49" spans="1:21" ht="30.75" customHeight="1">
      <c r="A49" s="48"/>
      <c r="B49" s="1198"/>
      <c r="C49" s="1199"/>
      <c r="D49" s="62"/>
      <c r="E49" s="1190" t="s">
        <v>16</v>
      </c>
      <c r="F49" s="1190"/>
      <c r="G49" s="1190"/>
      <c r="H49" s="1190"/>
      <c r="I49" s="1190"/>
      <c r="J49" s="1191"/>
      <c r="K49" s="63" t="s">
        <v>512</v>
      </c>
      <c r="L49" s="64" t="s">
        <v>512</v>
      </c>
      <c r="M49" s="64" t="s">
        <v>512</v>
      </c>
      <c r="N49" s="64" t="s">
        <v>512</v>
      </c>
      <c r="O49" s="65" t="s">
        <v>512</v>
      </c>
      <c r="P49" s="48"/>
      <c r="Q49" s="48"/>
      <c r="R49" s="48"/>
      <c r="S49" s="48"/>
      <c r="T49" s="48"/>
      <c r="U49" s="48"/>
    </row>
    <row r="50" spans="1:21" ht="30.75" customHeight="1">
      <c r="A50" s="48"/>
      <c r="B50" s="1198"/>
      <c r="C50" s="1199"/>
      <c r="D50" s="62"/>
      <c r="E50" s="1190" t="s">
        <v>17</v>
      </c>
      <c r="F50" s="1190"/>
      <c r="G50" s="1190"/>
      <c r="H50" s="1190"/>
      <c r="I50" s="1190"/>
      <c r="J50" s="1191"/>
      <c r="K50" s="63">
        <v>0</v>
      </c>
      <c r="L50" s="64">
        <v>0</v>
      </c>
      <c r="M50" s="64" t="s">
        <v>512</v>
      </c>
      <c r="N50" s="64" t="s">
        <v>512</v>
      </c>
      <c r="O50" s="65" t="s">
        <v>512</v>
      </c>
      <c r="P50" s="48"/>
      <c r="Q50" s="48"/>
      <c r="R50" s="48"/>
      <c r="S50" s="48"/>
      <c r="T50" s="48"/>
      <c r="U50" s="48"/>
    </row>
    <row r="51" spans="1:21" ht="30.75" customHeight="1">
      <c r="A51" s="48"/>
      <c r="B51" s="1200"/>
      <c r="C51" s="1201"/>
      <c r="D51" s="66"/>
      <c r="E51" s="1190" t="s">
        <v>18</v>
      </c>
      <c r="F51" s="1190"/>
      <c r="G51" s="1190"/>
      <c r="H51" s="1190"/>
      <c r="I51" s="1190"/>
      <c r="J51" s="1191"/>
      <c r="K51" s="63">
        <v>0</v>
      </c>
      <c r="L51" s="64">
        <v>1</v>
      </c>
      <c r="M51" s="64">
        <v>1</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1417</v>
      </c>
      <c r="L52" s="64">
        <v>1511</v>
      </c>
      <c r="M52" s="64">
        <v>1456</v>
      </c>
      <c r="N52" s="64">
        <v>1467</v>
      </c>
      <c r="O52" s="65">
        <v>1383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1011</v>
      </c>
      <c r="L53" s="69">
        <v>925</v>
      </c>
      <c r="M53" s="69">
        <v>1004</v>
      </c>
      <c r="N53" s="69">
        <v>1037</v>
      </c>
      <c r="O53" s="70">
        <v>1111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ZaIyb/uvwKL7s58h9SIaX7B4hIvzNUbIgVKXgiZ5wKmc1epr7iCq3N2ApB1CtT7p+VVm/zyBeM578WDy/5H3g==" saltValue="BibUMKf/bRdI/InED4z/w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16" t="s">
        <v>24</v>
      </c>
      <c r="C41" s="1217"/>
      <c r="D41" s="81"/>
      <c r="E41" s="1218" t="s">
        <v>25</v>
      </c>
      <c r="F41" s="1218"/>
      <c r="G41" s="1218"/>
      <c r="H41" s="1219"/>
      <c r="I41" s="82">
        <v>20941</v>
      </c>
      <c r="J41" s="83">
        <v>21025</v>
      </c>
      <c r="K41" s="83">
        <v>21023</v>
      </c>
      <c r="L41" s="83">
        <v>20812</v>
      </c>
      <c r="M41" s="84">
        <v>20721</v>
      </c>
    </row>
    <row r="42" spans="2:13" ht="27.75" customHeight="1">
      <c r="B42" s="1206"/>
      <c r="C42" s="1207"/>
      <c r="D42" s="85"/>
      <c r="E42" s="1210" t="s">
        <v>26</v>
      </c>
      <c r="F42" s="1210"/>
      <c r="G42" s="1210"/>
      <c r="H42" s="1211"/>
      <c r="I42" s="86">
        <v>416</v>
      </c>
      <c r="J42" s="87">
        <v>416</v>
      </c>
      <c r="K42" s="87">
        <v>416</v>
      </c>
      <c r="L42" s="87">
        <v>416</v>
      </c>
      <c r="M42" s="88">
        <v>386</v>
      </c>
    </row>
    <row r="43" spans="2:13" ht="27.75" customHeight="1">
      <c r="B43" s="1206"/>
      <c r="C43" s="1207"/>
      <c r="D43" s="85"/>
      <c r="E43" s="1210" t="s">
        <v>27</v>
      </c>
      <c r="F43" s="1210"/>
      <c r="G43" s="1210"/>
      <c r="H43" s="1211"/>
      <c r="I43" s="86">
        <v>5432</v>
      </c>
      <c r="J43" s="87">
        <v>4758</v>
      </c>
      <c r="K43" s="87">
        <v>4158</v>
      </c>
      <c r="L43" s="87">
        <v>3937</v>
      </c>
      <c r="M43" s="88">
        <v>3657</v>
      </c>
    </row>
    <row r="44" spans="2:13" ht="27.75" customHeight="1">
      <c r="B44" s="1206"/>
      <c r="C44" s="1207"/>
      <c r="D44" s="85"/>
      <c r="E44" s="1210" t="s">
        <v>28</v>
      </c>
      <c r="F44" s="1210"/>
      <c r="G44" s="1210"/>
      <c r="H44" s="1211"/>
      <c r="I44" s="86" t="s">
        <v>512</v>
      </c>
      <c r="J44" s="87" t="s">
        <v>512</v>
      </c>
      <c r="K44" s="87" t="s">
        <v>512</v>
      </c>
      <c r="L44" s="87" t="s">
        <v>512</v>
      </c>
      <c r="M44" s="88" t="s">
        <v>512</v>
      </c>
    </row>
    <row r="45" spans="2:13" ht="27.75" customHeight="1">
      <c r="B45" s="1206"/>
      <c r="C45" s="1207"/>
      <c r="D45" s="85"/>
      <c r="E45" s="1210" t="s">
        <v>29</v>
      </c>
      <c r="F45" s="1210"/>
      <c r="G45" s="1210"/>
      <c r="H45" s="1211"/>
      <c r="I45" s="86">
        <v>2025</v>
      </c>
      <c r="J45" s="87">
        <v>1915</v>
      </c>
      <c r="K45" s="87">
        <v>1753</v>
      </c>
      <c r="L45" s="87">
        <v>1693</v>
      </c>
      <c r="M45" s="88">
        <v>1664</v>
      </c>
    </row>
    <row r="46" spans="2:13" ht="27.75" customHeight="1">
      <c r="B46" s="1206"/>
      <c r="C46" s="1207"/>
      <c r="D46" s="89"/>
      <c r="E46" s="1210" t="s">
        <v>30</v>
      </c>
      <c r="F46" s="1210"/>
      <c r="G46" s="1210"/>
      <c r="H46" s="1211"/>
      <c r="I46" s="86">
        <v>2545</v>
      </c>
      <c r="J46" s="87">
        <v>2563</v>
      </c>
      <c r="K46" s="87">
        <v>2564</v>
      </c>
      <c r="L46" s="87">
        <v>2498</v>
      </c>
      <c r="M46" s="88">
        <v>2506</v>
      </c>
    </row>
    <row r="47" spans="2:13" ht="27.75" customHeight="1">
      <c r="B47" s="1206"/>
      <c r="C47" s="1207"/>
      <c r="D47" s="90"/>
      <c r="E47" s="1220" t="s">
        <v>31</v>
      </c>
      <c r="F47" s="1221"/>
      <c r="G47" s="1221"/>
      <c r="H47" s="1222"/>
      <c r="I47" s="86" t="s">
        <v>512</v>
      </c>
      <c r="J47" s="87" t="s">
        <v>512</v>
      </c>
      <c r="K47" s="87" t="s">
        <v>512</v>
      </c>
      <c r="L47" s="87" t="s">
        <v>512</v>
      </c>
      <c r="M47" s="88" t="s">
        <v>512</v>
      </c>
    </row>
    <row r="48" spans="2:13" ht="27.75" customHeight="1">
      <c r="B48" s="1206"/>
      <c r="C48" s="1207"/>
      <c r="D48" s="85"/>
      <c r="E48" s="1210" t="s">
        <v>32</v>
      </c>
      <c r="F48" s="1210"/>
      <c r="G48" s="1210"/>
      <c r="H48" s="1211"/>
      <c r="I48" s="86" t="s">
        <v>512</v>
      </c>
      <c r="J48" s="87" t="s">
        <v>512</v>
      </c>
      <c r="K48" s="87" t="s">
        <v>512</v>
      </c>
      <c r="L48" s="87" t="s">
        <v>512</v>
      </c>
      <c r="M48" s="88" t="s">
        <v>512</v>
      </c>
    </row>
    <row r="49" spans="2:13" ht="27.75" customHeight="1">
      <c r="B49" s="1208"/>
      <c r="C49" s="1209"/>
      <c r="D49" s="85"/>
      <c r="E49" s="1210" t="s">
        <v>33</v>
      </c>
      <c r="F49" s="1210"/>
      <c r="G49" s="1210"/>
      <c r="H49" s="1211"/>
      <c r="I49" s="86" t="s">
        <v>512</v>
      </c>
      <c r="J49" s="87" t="s">
        <v>512</v>
      </c>
      <c r="K49" s="87" t="s">
        <v>512</v>
      </c>
      <c r="L49" s="87" t="s">
        <v>512</v>
      </c>
      <c r="M49" s="88" t="s">
        <v>512</v>
      </c>
    </row>
    <row r="50" spans="2:13" ht="27.75" customHeight="1">
      <c r="B50" s="1204" t="s">
        <v>34</v>
      </c>
      <c r="C50" s="1205"/>
      <c r="D50" s="91"/>
      <c r="E50" s="1210" t="s">
        <v>35</v>
      </c>
      <c r="F50" s="1210"/>
      <c r="G50" s="1210"/>
      <c r="H50" s="1211"/>
      <c r="I50" s="86">
        <v>2295</v>
      </c>
      <c r="J50" s="87">
        <v>2279</v>
      </c>
      <c r="K50" s="87">
        <v>2265</v>
      </c>
      <c r="L50" s="87">
        <v>3179</v>
      </c>
      <c r="M50" s="88">
        <v>4034</v>
      </c>
    </row>
    <row r="51" spans="2:13" ht="27.75" customHeight="1">
      <c r="B51" s="1206"/>
      <c r="C51" s="1207"/>
      <c r="D51" s="85"/>
      <c r="E51" s="1210" t="s">
        <v>36</v>
      </c>
      <c r="F51" s="1210"/>
      <c r="G51" s="1210"/>
      <c r="H51" s="1211"/>
      <c r="I51" s="86">
        <v>1284</v>
      </c>
      <c r="J51" s="87">
        <v>1157</v>
      </c>
      <c r="K51" s="87">
        <v>1103</v>
      </c>
      <c r="L51" s="87">
        <v>1375</v>
      </c>
      <c r="M51" s="88">
        <v>1669</v>
      </c>
    </row>
    <row r="52" spans="2:13" ht="27.75" customHeight="1">
      <c r="B52" s="1208"/>
      <c r="C52" s="1209"/>
      <c r="D52" s="85"/>
      <c r="E52" s="1210" t="s">
        <v>37</v>
      </c>
      <c r="F52" s="1210"/>
      <c r="G52" s="1210"/>
      <c r="H52" s="1211"/>
      <c r="I52" s="86">
        <v>12807</v>
      </c>
      <c r="J52" s="87">
        <v>12689</v>
      </c>
      <c r="K52" s="87">
        <v>13012</v>
      </c>
      <c r="L52" s="87">
        <v>12904</v>
      </c>
      <c r="M52" s="88">
        <v>12654</v>
      </c>
    </row>
    <row r="53" spans="2:13" ht="27.75" customHeight="1" thickBot="1">
      <c r="B53" s="1212" t="s">
        <v>38</v>
      </c>
      <c r="C53" s="1213"/>
      <c r="D53" s="92"/>
      <c r="E53" s="1214" t="s">
        <v>39</v>
      </c>
      <c r="F53" s="1214"/>
      <c r="G53" s="1214"/>
      <c r="H53" s="1215"/>
      <c r="I53" s="93">
        <v>14974</v>
      </c>
      <c r="J53" s="94">
        <v>14553</v>
      </c>
      <c r="K53" s="94">
        <v>13534</v>
      </c>
      <c r="L53" s="94">
        <v>11897</v>
      </c>
      <c r="M53" s="95">
        <v>10577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uNyvg5XJCb81Wu3z4400d5j/OimIPCEnxleB/nof1A7TNIIrvax9HHZfAhriX/ma7IVcsBZjBrMmo3m+OFDGA==" saltValue="M8zCzPoF3Iqw8HQk03IY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31" t="s">
        <v>42</v>
      </c>
      <c r="D55" s="1231"/>
      <c r="E55" s="1232"/>
      <c r="F55" s="107">
        <v>651</v>
      </c>
      <c r="G55" s="107">
        <v>853</v>
      </c>
      <c r="H55" s="108">
        <v>916</v>
      </c>
    </row>
    <row r="56" spans="2:8" ht="52.5" customHeight="1">
      <c r="B56" s="109"/>
      <c r="C56" s="1233" t="s">
        <v>43</v>
      </c>
      <c r="D56" s="1233"/>
      <c r="E56" s="1234"/>
      <c r="F56" s="110">
        <v>659</v>
      </c>
      <c r="G56" s="110">
        <v>659</v>
      </c>
      <c r="H56" s="111">
        <v>659</v>
      </c>
    </row>
    <row r="57" spans="2:8" ht="53.25" customHeight="1">
      <c r="B57" s="109"/>
      <c r="C57" s="1235" t="s">
        <v>44</v>
      </c>
      <c r="D57" s="1235"/>
      <c r="E57" s="1236"/>
      <c r="F57" s="112">
        <v>1166</v>
      </c>
      <c r="G57" s="112">
        <v>1693</v>
      </c>
      <c r="H57" s="113">
        <v>2587</v>
      </c>
    </row>
    <row r="58" spans="2:8" ht="45.75" customHeight="1">
      <c r="B58" s="114"/>
      <c r="C58" s="1223" t="s">
        <v>583</v>
      </c>
      <c r="D58" s="1224"/>
      <c r="E58" s="1225"/>
      <c r="F58" s="115" t="s">
        <v>582</v>
      </c>
      <c r="G58" s="115">
        <v>680</v>
      </c>
      <c r="H58" s="116">
        <v>823</v>
      </c>
    </row>
    <row r="59" spans="2:8" ht="45.75" customHeight="1">
      <c r="B59" s="114"/>
      <c r="C59" s="1223" t="s">
        <v>584</v>
      </c>
      <c r="D59" s="1224"/>
      <c r="E59" s="1225"/>
      <c r="F59" s="115">
        <v>50</v>
      </c>
      <c r="G59" s="115">
        <v>38</v>
      </c>
      <c r="H59" s="116">
        <v>679</v>
      </c>
    </row>
    <row r="60" spans="2:8" ht="45.75" customHeight="1">
      <c r="B60" s="114"/>
      <c r="C60" s="1223" t="s">
        <v>585</v>
      </c>
      <c r="D60" s="1224"/>
      <c r="E60" s="1225"/>
      <c r="F60" s="115">
        <v>136</v>
      </c>
      <c r="G60" s="115">
        <v>231</v>
      </c>
      <c r="H60" s="116">
        <v>277</v>
      </c>
    </row>
    <row r="61" spans="2:8" ht="45.75" customHeight="1">
      <c r="B61" s="114"/>
      <c r="C61" s="1223" t="s">
        <v>586</v>
      </c>
      <c r="D61" s="1224"/>
      <c r="E61" s="1225"/>
      <c r="F61" s="115">
        <v>282</v>
      </c>
      <c r="G61" s="115">
        <v>276</v>
      </c>
      <c r="H61" s="116">
        <v>272</v>
      </c>
    </row>
    <row r="62" spans="2:8" ht="45.75" customHeight="1" thickBot="1">
      <c r="B62" s="117"/>
      <c r="C62" s="1226" t="s">
        <v>587</v>
      </c>
      <c r="D62" s="1227"/>
      <c r="E62" s="1228"/>
      <c r="F62" s="118">
        <v>163</v>
      </c>
      <c r="G62" s="118">
        <v>143</v>
      </c>
      <c r="H62" s="119">
        <v>174</v>
      </c>
    </row>
    <row r="63" spans="2:8" ht="52.5" customHeight="1" thickBot="1">
      <c r="B63" s="120"/>
      <c r="C63" s="1229" t="s">
        <v>45</v>
      </c>
      <c r="D63" s="1229"/>
      <c r="E63" s="1230"/>
      <c r="F63" s="121">
        <v>2476</v>
      </c>
      <c r="G63" s="121">
        <v>3206</v>
      </c>
      <c r="H63" s="122">
        <v>4161</v>
      </c>
    </row>
    <row r="64" spans="2:8" ht="15" customHeight="1"/>
    <row r="65" ht="0" hidden="1" customHeight="1"/>
    <row r="66" ht="0" hidden="1" customHeight="1"/>
  </sheetData>
  <sheetProtection algorithmName="SHA-512" hashValue="jLgGtaflliedFpbDNe2vh926V5P5MKnze/2tJziGK3IrCcqRkutABQhcNqCO2VdfCdZoATq8I+60Xx9QP9N2NA==" saltValue="xZMXaqAfixM9nL3jfxmo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V19" zoomScaleNormal="100" zoomScaleSheetLayoutView="55" workbookViewId="0">
      <selection activeCell="AN65" sqref="AN65:DC69"/>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590</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591</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592</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593</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554</v>
      </c>
      <c r="BQ50" s="1271"/>
      <c r="BR50" s="1271"/>
      <c r="BS50" s="1271"/>
      <c r="BT50" s="1271"/>
      <c r="BU50" s="1271"/>
      <c r="BV50" s="1271"/>
      <c r="BW50" s="1271"/>
      <c r="BX50" s="1271" t="s">
        <v>555</v>
      </c>
      <c r="BY50" s="1271"/>
      <c r="BZ50" s="1271"/>
      <c r="CA50" s="1271"/>
      <c r="CB50" s="1271"/>
      <c r="CC50" s="1271"/>
      <c r="CD50" s="1271"/>
      <c r="CE50" s="1271"/>
      <c r="CF50" s="1271" t="s">
        <v>556</v>
      </c>
      <c r="CG50" s="1271"/>
      <c r="CH50" s="1271"/>
      <c r="CI50" s="1271"/>
      <c r="CJ50" s="1271"/>
      <c r="CK50" s="1271"/>
      <c r="CL50" s="1271"/>
      <c r="CM50" s="1271"/>
      <c r="CN50" s="1271" t="s">
        <v>557</v>
      </c>
      <c r="CO50" s="1271"/>
      <c r="CP50" s="1271"/>
      <c r="CQ50" s="1271"/>
      <c r="CR50" s="1271"/>
      <c r="CS50" s="1271"/>
      <c r="CT50" s="1271"/>
      <c r="CU50" s="1271"/>
      <c r="CV50" s="1271" t="s">
        <v>558</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594</v>
      </c>
      <c r="AO51" s="1275"/>
      <c r="AP51" s="1275"/>
      <c r="AQ51" s="1275"/>
      <c r="AR51" s="1275"/>
      <c r="AS51" s="1275"/>
      <c r="AT51" s="1275"/>
      <c r="AU51" s="1275"/>
      <c r="AV51" s="1275"/>
      <c r="AW51" s="1275"/>
      <c r="AX51" s="1275"/>
      <c r="AY51" s="1275"/>
      <c r="AZ51" s="1275"/>
      <c r="BA51" s="1275"/>
      <c r="BB51" s="1275" t="s">
        <v>595</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214.5</v>
      </c>
      <c r="CG51" s="1277"/>
      <c r="CH51" s="1277"/>
      <c r="CI51" s="1277"/>
      <c r="CJ51" s="1277"/>
      <c r="CK51" s="1277"/>
      <c r="CL51" s="1277"/>
      <c r="CM51" s="1277"/>
      <c r="CN51" s="1277">
        <v>190.5</v>
      </c>
      <c r="CO51" s="1277"/>
      <c r="CP51" s="1277"/>
      <c r="CQ51" s="1277"/>
      <c r="CR51" s="1277"/>
      <c r="CS51" s="1277"/>
      <c r="CT51" s="1277"/>
      <c r="CU51" s="1277"/>
      <c r="CV51" s="1277">
        <v>167.8</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596</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44.5</v>
      </c>
      <c r="CG53" s="1277"/>
      <c r="CH53" s="1277"/>
      <c r="CI53" s="1277"/>
      <c r="CJ53" s="1277"/>
      <c r="CK53" s="1277"/>
      <c r="CL53" s="1277"/>
      <c r="CM53" s="1277"/>
      <c r="CN53" s="1277">
        <v>62.5</v>
      </c>
      <c r="CO53" s="1277"/>
      <c r="CP53" s="1277"/>
      <c r="CQ53" s="1277"/>
      <c r="CR53" s="1277"/>
      <c r="CS53" s="1277"/>
      <c r="CT53" s="1277"/>
      <c r="CU53" s="1277"/>
      <c r="CV53" s="1277">
        <v>62.7</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597</v>
      </c>
      <c r="AO55" s="1271"/>
      <c r="AP55" s="1271"/>
      <c r="AQ55" s="1271"/>
      <c r="AR55" s="1271"/>
      <c r="AS55" s="1271"/>
      <c r="AT55" s="1271"/>
      <c r="AU55" s="1271"/>
      <c r="AV55" s="1271"/>
      <c r="AW55" s="1271"/>
      <c r="AX55" s="1271"/>
      <c r="AY55" s="1271"/>
      <c r="AZ55" s="1271"/>
      <c r="BA55" s="1271"/>
      <c r="BB55" s="1275" t="s">
        <v>595</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56.8</v>
      </c>
      <c r="CG55" s="1277"/>
      <c r="CH55" s="1277"/>
      <c r="CI55" s="1277"/>
      <c r="CJ55" s="1277"/>
      <c r="CK55" s="1277"/>
      <c r="CL55" s="1277"/>
      <c r="CM55" s="1277"/>
      <c r="CN55" s="1277">
        <v>52.3</v>
      </c>
      <c r="CO55" s="1277"/>
      <c r="CP55" s="1277"/>
      <c r="CQ55" s="1277"/>
      <c r="CR55" s="1277"/>
      <c r="CS55" s="1277"/>
      <c r="CT55" s="1277"/>
      <c r="CU55" s="1277"/>
      <c r="CV55" s="1277">
        <v>55.4</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v>
      </c>
      <c r="CG57" s="1277"/>
      <c r="CH57" s="1277"/>
      <c r="CI57" s="1277"/>
      <c r="CJ57" s="1277"/>
      <c r="CK57" s="1277"/>
      <c r="CL57" s="1277"/>
      <c r="CM57" s="1277"/>
      <c r="CN57" s="1277">
        <v>57.1</v>
      </c>
      <c r="CO57" s="1277"/>
      <c r="CP57" s="1277"/>
      <c r="CQ57" s="1277"/>
      <c r="CR57" s="1277"/>
      <c r="CS57" s="1277"/>
      <c r="CT57" s="1277"/>
      <c r="CU57" s="1277"/>
      <c r="CV57" s="1277">
        <v>55.2</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598</v>
      </c>
    </row>
    <row r="64" spans="1:109">
      <c r="B64" s="1246"/>
      <c r="G64" s="1253"/>
      <c r="I64" s="1287"/>
      <c r="J64" s="1287"/>
      <c r="K64" s="1287"/>
      <c r="L64" s="1287"/>
      <c r="M64" s="1287"/>
      <c r="N64" s="1288"/>
      <c r="AM64" s="1253"/>
      <c r="AN64" s="1253" t="s">
        <v>591</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599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593</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554</v>
      </c>
      <c r="BQ72" s="1271"/>
      <c r="BR72" s="1271"/>
      <c r="BS72" s="1271"/>
      <c r="BT72" s="1271"/>
      <c r="BU72" s="1271"/>
      <c r="BV72" s="1271"/>
      <c r="BW72" s="1271"/>
      <c r="BX72" s="1271" t="s">
        <v>555</v>
      </c>
      <c r="BY72" s="1271"/>
      <c r="BZ72" s="1271"/>
      <c r="CA72" s="1271"/>
      <c r="CB72" s="1271"/>
      <c r="CC72" s="1271"/>
      <c r="CD72" s="1271"/>
      <c r="CE72" s="1271"/>
      <c r="CF72" s="1271" t="s">
        <v>556</v>
      </c>
      <c r="CG72" s="1271"/>
      <c r="CH72" s="1271"/>
      <c r="CI72" s="1271"/>
      <c r="CJ72" s="1271"/>
      <c r="CK72" s="1271"/>
      <c r="CL72" s="1271"/>
      <c r="CM72" s="1271"/>
      <c r="CN72" s="1271" t="s">
        <v>557</v>
      </c>
      <c r="CO72" s="1271"/>
      <c r="CP72" s="1271"/>
      <c r="CQ72" s="1271"/>
      <c r="CR72" s="1271"/>
      <c r="CS72" s="1271"/>
      <c r="CT72" s="1271"/>
      <c r="CU72" s="1271"/>
      <c r="CV72" s="1271" t="s">
        <v>558</v>
      </c>
      <c r="CW72" s="1271"/>
      <c r="CX72" s="1271"/>
      <c r="CY72" s="1271"/>
      <c r="CZ72" s="1271"/>
      <c r="DA72" s="1271"/>
      <c r="DB72" s="1271"/>
      <c r="DC72" s="1271"/>
    </row>
    <row r="73" spans="2:107">
      <c r="B73" s="1246"/>
      <c r="G73" s="1272"/>
      <c r="H73" s="1272"/>
      <c r="I73" s="1272"/>
      <c r="J73" s="1272"/>
      <c r="K73" s="1294"/>
      <c r="L73" s="1294"/>
      <c r="M73" s="1294"/>
      <c r="N73" s="1294"/>
      <c r="AM73" s="1264"/>
      <c r="AN73" s="1275" t="s">
        <v>594</v>
      </c>
      <c r="AO73" s="1275"/>
      <c r="AP73" s="1275"/>
      <c r="AQ73" s="1275"/>
      <c r="AR73" s="1275"/>
      <c r="AS73" s="1275"/>
      <c r="AT73" s="1275"/>
      <c r="AU73" s="1275"/>
      <c r="AV73" s="1275"/>
      <c r="AW73" s="1275"/>
      <c r="AX73" s="1275"/>
      <c r="AY73" s="1275"/>
      <c r="AZ73" s="1275"/>
      <c r="BA73" s="1275"/>
      <c r="BB73" s="1275" t="s">
        <v>595</v>
      </c>
      <c r="BC73" s="1275"/>
      <c r="BD73" s="1275"/>
      <c r="BE73" s="1275"/>
      <c r="BF73" s="1275"/>
      <c r="BG73" s="1275"/>
      <c r="BH73" s="1275"/>
      <c r="BI73" s="1275"/>
      <c r="BJ73" s="1275"/>
      <c r="BK73" s="1275"/>
      <c r="BL73" s="1275"/>
      <c r="BM73" s="1275"/>
      <c r="BN73" s="1275"/>
      <c r="BO73" s="1275"/>
      <c r="BP73" s="1277">
        <v>242.9</v>
      </c>
      <c r="BQ73" s="1277"/>
      <c r="BR73" s="1277"/>
      <c r="BS73" s="1277"/>
      <c r="BT73" s="1277"/>
      <c r="BU73" s="1277"/>
      <c r="BV73" s="1277"/>
      <c r="BW73" s="1277"/>
      <c r="BX73" s="1277">
        <v>235.7</v>
      </c>
      <c r="BY73" s="1277"/>
      <c r="BZ73" s="1277"/>
      <c r="CA73" s="1277"/>
      <c r="CB73" s="1277"/>
      <c r="CC73" s="1277"/>
      <c r="CD73" s="1277"/>
      <c r="CE73" s="1277"/>
      <c r="CF73" s="1277">
        <v>214.5</v>
      </c>
      <c r="CG73" s="1277"/>
      <c r="CH73" s="1277"/>
      <c r="CI73" s="1277"/>
      <c r="CJ73" s="1277"/>
      <c r="CK73" s="1277"/>
      <c r="CL73" s="1277"/>
      <c r="CM73" s="1277"/>
      <c r="CN73" s="1277">
        <v>190.5</v>
      </c>
      <c r="CO73" s="1277"/>
      <c r="CP73" s="1277"/>
      <c r="CQ73" s="1277"/>
      <c r="CR73" s="1277"/>
      <c r="CS73" s="1277"/>
      <c r="CT73" s="1277"/>
      <c r="CU73" s="1277"/>
      <c r="CV73" s="1277">
        <v>167.8</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600</v>
      </c>
      <c r="BC75" s="1275"/>
      <c r="BD75" s="1275"/>
      <c r="BE75" s="1275"/>
      <c r="BF75" s="1275"/>
      <c r="BG75" s="1275"/>
      <c r="BH75" s="1275"/>
      <c r="BI75" s="1275"/>
      <c r="BJ75" s="1275"/>
      <c r="BK75" s="1275"/>
      <c r="BL75" s="1275"/>
      <c r="BM75" s="1275"/>
      <c r="BN75" s="1275"/>
      <c r="BO75" s="1275"/>
      <c r="BP75" s="1277">
        <v>15.8</v>
      </c>
      <c r="BQ75" s="1277"/>
      <c r="BR75" s="1277"/>
      <c r="BS75" s="1277"/>
      <c r="BT75" s="1277"/>
      <c r="BU75" s="1277"/>
      <c r="BV75" s="1277"/>
      <c r="BW75" s="1277"/>
      <c r="BX75" s="1277">
        <v>15.6</v>
      </c>
      <c r="BY75" s="1277"/>
      <c r="BZ75" s="1277"/>
      <c r="CA75" s="1277"/>
      <c r="CB75" s="1277"/>
      <c r="CC75" s="1277"/>
      <c r="CD75" s="1277"/>
      <c r="CE75" s="1277"/>
      <c r="CF75" s="1277">
        <v>15.7</v>
      </c>
      <c r="CG75" s="1277"/>
      <c r="CH75" s="1277"/>
      <c r="CI75" s="1277"/>
      <c r="CJ75" s="1277"/>
      <c r="CK75" s="1277"/>
      <c r="CL75" s="1277"/>
      <c r="CM75" s="1277"/>
      <c r="CN75" s="1277">
        <v>15.8</v>
      </c>
      <c r="CO75" s="1277"/>
      <c r="CP75" s="1277"/>
      <c r="CQ75" s="1277"/>
      <c r="CR75" s="1277"/>
      <c r="CS75" s="1277"/>
      <c r="CT75" s="1277"/>
      <c r="CU75" s="1277"/>
      <c r="CV75" s="1277">
        <v>16.7</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597</v>
      </c>
      <c r="AO77" s="1271"/>
      <c r="AP77" s="1271"/>
      <c r="AQ77" s="1271"/>
      <c r="AR77" s="1271"/>
      <c r="AS77" s="1271"/>
      <c r="AT77" s="1271"/>
      <c r="AU77" s="1271"/>
      <c r="AV77" s="1271"/>
      <c r="AW77" s="1271"/>
      <c r="AX77" s="1271"/>
      <c r="AY77" s="1271"/>
      <c r="AZ77" s="1271"/>
      <c r="BA77" s="1271"/>
      <c r="BB77" s="1275" t="s">
        <v>595</v>
      </c>
      <c r="BC77" s="1275"/>
      <c r="BD77" s="1275"/>
      <c r="BE77" s="1275"/>
      <c r="BF77" s="1275"/>
      <c r="BG77" s="1275"/>
      <c r="BH77" s="1275"/>
      <c r="BI77" s="1275"/>
      <c r="BJ77" s="1275"/>
      <c r="BK77" s="1275"/>
      <c r="BL77" s="1275"/>
      <c r="BM77" s="1275"/>
      <c r="BN77" s="1275"/>
      <c r="BO77" s="1275"/>
      <c r="BP77" s="1277">
        <v>80.400000000000006</v>
      </c>
      <c r="BQ77" s="1277"/>
      <c r="BR77" s="1277"/>
      <c r="BS77" s="1277"/>
      <c r="BT77" s="1277"/>
      <c r="BU77" s="1277"/>
      <c r="BV77" s="1277"/>
      <c r="BW77" s="1277"/>
      <c r="BX77" s="1277">
        <v>83.1</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600</v>
      </c>
      <c r="BC79" s="1275"/>
      <c r="BD79" s="1275"/>
      <c r="BE79" s="1275"/>
      <c r="BF79" s="1275"/>
      <c r="BG79" s="1275"/>
      <c r="BH79" s="1275"/>
      <c r="BI79" s="1275"/>
      <c r="BJ79" s="1275"/>
      <c r="BK79" s="1275"/>
      <c r="BL79" s="1275"/>
      <c r="BM79" s="1275"/>
      <c r="BN79" s="1275"/>
      <c r="BO79" s="1275"/>
      <c r="BP79" s="1277">
        <v>12.5</v>
      </c>
      <c r="BQ79" s="1277"/>
      <c r="BR79" s="1277"/>
      <c r="BS79" s="1277"/>
      <c r="BT79" s="1277"/>
      <c r="BU79" s="1277"/>
      <c r="BV79" s="1277"/>
      <c r="BW79" s="1277"/>
      <c r="BX79" s="1277">
        <v>12.2</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dsdcjxVj595zsw91dLr77k2B6vjWlPMx8NZqXckBGZqAmABj73hokbmUUJn/4opKrlw6ghEK8R72yePlgjWAQ==" saltValue="1eGXAbmWCrCB29JHAKj+0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MXhRLWfyBw/TZUaMPWjjsmjzvniRWX1+rwIF5wkqeLknZiiVNORhrhP7bbRLlklSHtcR/RinMdtJexdPLCiRA==" saltValue="ZvGgYA5/sIgH022L7YK3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85" zoomScaleNormal="85"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AvWmKQlYm68LwaoXh1KWjYUnyWK6eGEpQTa7ACUs/Hbi2aHFwPVPzGmoQ93AuwVPDa5OvdwIIPXZsGK/veirQ==" saltValue="EC1YtWIsFe1AVUyyeHh3N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89841</v>
      </c>
      <c r="E3" s="141"/>
      <c r="F3" s="142">
        <v>68386</v>
      </c>
      <c r="G3" s="143"/>
      <c r="H3" s="144"/>
    </row>
    <row r="4" spans="1:8">
      <c r="A4" s="145"/>
      <c r="B4" s="146"/>
      <c r="C4" s="147"/>
      <c r="D4" s="148">
        <v>42352</v>
      </c>
      <c r="E4" s="149"/>
      <c r="F4" s="150">
        <v>35121</v>
      </c>
      <c r="G4" s="151"/>
      <c r="H4" s="152"/>
    </row>
    <row r="5" spans="1:8">
      <c r="A5" s="133" t="s">
        <v>546</v>
      </c>
      <c r="B5" s="138"/>
      <c r="C5" s="139"/>
      <c r="D5" s="140">
        <v>57527</v>
      </c>
      <c r="E5" s="141"/>
      <c r="F5" s="142">
        <v>81305</v>
      </c>
      <c r="G5" s="143"/>
      <c r="H5" s="144"/>
    </row>
    <row r="6" spans="1:8">
      <c r="A6" s="145"/>
      <c r="B6" s="146"/>
      <c r="C6" s="147"/>
      <c r="D6" s="148">
        <v>39237</v>
      </c>
      <c r="E6" s="149"/>
      <c r="F6" s="150">
        <v>48720</v>
      </c>
      <c r="G6" s="151"/>
      <c r="H6" s="152"/>
    </row>
    <row r="7" spans="1:8">
      <c r="A7" s="133" t="s">
        <v>547</v>
      </c>
      <c r="B7" s="138"/>
      <c r="C7" s="139"/>
      <c r="D7" s="140">
        <v>58477</v>
      </c>
      <c r="E7" s="141"/>
      <c r="F7" s="142">
        <v>81768</v>
      </c>
      <c r="G7" s="143"/>
      <c r="H7" s="144"/>
    </row>
    <row r="8" spans="1:8">
      <c r="A8" s="145"/>
      <c r="B8" s="146"/>
      <c r="C8" s="147"/>
      <c r="D8" s="148">
        <v>41887</v>
      </c>
      <c r="E8" s="149"/>
      <c r="F8" s="150">
        <v>37917</v>
      </c>
      <c r="G8" s="151"/>
      <c r="H8" s="152"/>
    </row>
    <row r="9" spans="1:8">
      <c r="A9" s="133" t="s">
        <v>548</v>
      </c>
      <c r="B9" s="138"/>
      <c r="C9" s="139"/>
      <c r="D9" s="140">
        <v>92966</v>
      </c>
      <c r="E9" s="141"/>
      <c r="F9" s="142">
        <v>65876</v>
      </c>
      <c r="G9" s="143"/>
      <c r="H9" s="144"/>
    </row>
    <row r="10" spans="1:8">
      <c r="A10" s="145"/>
      <c r="B10" s="146"/>
      <c r="C10" s="147"/>
      <c r="D10" s="148">
        <v>46262</v>
      </c>
      <c r="E10" s="149"/>
      <c r="F10" s="150">
        <v>36484</v>
      </c>
      <c r="G10" s="151"/>
      <c r="H10" s="152"/>
    </row>
    <row r="11" spans="1:8">
      <c r="A11" s="133" t="s">
        <v>549</v>
      </c>
      <c r="B11" s="138"/>
      <c r="C11" s="139"/>
      <c r="D11" s="140">
        <v>77705</v>
      </c>
      <c r="E11" s="141"/>
      <c r="F11" s="142">
        <v>68468</v>
      </c>
      <c r="G11" s="143"/>
      <c r="H11" s="144"/>
    </row>
    <row r="12" spans="1:8">
      <c r="A12" s="145"/>
      <c r="B12" s="146"/>
      <c r="C12" s="153"/>
      <c r="D12" s="148">
        <v>46892</v>
      </c>
      <c r="E12" s="149"/>
      <c r="F12" s="150">
        <v>34140</v>
      </c>
      <c r="G12" s="151"/>
      <c r="H12" s="152"/>
    </row>
    <row r="13" spans="1:8">
      <c r="A13" s="133"/>
      <c r="B13" s="138"/>
      <c r="C13" s="154"/>
      <c r="D13" s="155">
        <v>75303</v>
      </c>
      <c r="E13" s="156"/>
      <c r="F13" s="157">
        <v>73161</v>
      </c>
      <c r="G13" s="158"/>
      <c r="H13" s="144"/>
    </row>
    <row r="14" spans="1:8">
      <c r="A14" s="145"/>
      <c r="B14" s="146"/>
      <c r="C14" s="147"/>
      <c r="D14" s="148">
        <v>43326</v>
      </c>
      <c r="E14" s="149"/>
      <c r="F14" s="150">
        <v>38476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0.51</v>
      </c>
      <c r="C19" s="159">
        <f>ROUND(VALUE(SUBSTITUTE(実質収支比率等に係る経年分析!G$48,"▲","-")),2)</f>
        <v>1.6</v>
      </c>
      <c r="D19" s="159">
        <f>ROUND(VALUE(SUBSTITUTE(実質収支比率等に係る経年分析!H$48,"▲","-")),2)</f>
        <v>4.47</v>
      </c>
      <c r="E19" s="159">
        <f>ROUND(VALUE(SUBSTITUTE(実質収支比率等に係る経年分析!I$48,"▲","-")),2)</f>
        <v>1.78</v>
      </c>
      <c r="F19" s="159">
        <f>ROUND(VALUE(SUBSTITUTE(実質収支比率等に係る経年分析!J$48,"▲","-")),2)</f>
        <v>0.6</v>
      </c>
    </row>
    <row r="20" spans="1:11">
      <c r="A20" s="159" t="s">
        <v>49</v>
      </c>
      <c r="B20" s="159">
        <f>ROUND(VALUE(SUBSTITUTE(実質収支比率等に係る経年分析!F$47,"▲","-")),2)</f>
        <v>6.7</v>
      </c>
      <c r="C20" s="159">
        <f>ROUND(VALUE(SUBSTITUTE(実質収支比率等に係る経年分析!G$47,"▲","-")),2)</f>
        <v>6.73</v>
      </c>
      <c r="D20" s="159">
        <f>ROUND(VALUE(SUBSTITUTE(実質収支比率等に係る経年分析!H$47,"▲","-")),2)</f>
        <v>8.57</v>
      </c>
      <c r="E20" s="159">
        <f>ROUND(VALUE(SUBSTITUTE(実質収支比率等に係る経年分析!I$47,"▲","-")),2)</f>
        <v>11.33</v>
      </c>
      <c r="F20" s="159">
        <f>ROUND(VALUE(SUBSTITUTE(実質収支比率等に係る経年分析!J$47,"▲","-")),2)</f>
        <v>12.22</v>
      </c>
    </row>
    <row r="21" spans="1:11">
      <c r="A21" s="159" t="s">
        <v>50</v>
      </c>
      <c r="B21" s="159">
        <f>IF(ISNUMBER(VALUE(SUBSTITUTE(実質収支比率等に係る経年分析!F$49,"▲","-"))),ROUND(VALUE(SUBSTITUTE(実質収支比率等に係る経年分析!F$49,"▲","-")),2),NA())</f>
        <v>-0.38</v>
      </c>
      <c r="C21" s="159">
        <f>IF(ISNUMBER(VALUE(SUBSTITUTE(実質収支比率等に係る経年分析!G$49,"▲","-"))),ROUND(VALUE(SUBSTITUTE(実質収支比率等に係る経年分析!G$49,"▲","-")),2),NA())</f>
        <v>1.18</v>
      </c>
      <c r="D21" s="159">
        <f>IF(ISNUMBER(VALUE(SUBSTITUTE(実質収支比率等に係る経年分析!H$49,"▲","-"))),ROUND(VALUE(SUBSTITUTE(実質収支比率等に係る経年分析!H$49,"▲","-")),2),NA())</f>
        <v>4.1399999999999997</v>
      </c>
      <c r="E21" s="159">
        <f>IF(ISNUMBER(VALUE(SUBSTITUTE(実質収支比率等に係る経年分析!I$49,"▲","-"))),ROUND(VALUE(SUBSTITUTE(実質収支比率等に係る経年分析!I$49,"▲","-")),2),NA())</f>
        <v>-2.68</v>
      </c>
      <c r="F21" s="159">
        <f>IF(ISNUMBER(VALUE(SUBSTITUTE(実質収支比率等に係る経年分析!J$49,"▲","-"))),ROUND(VALUE(SUBSTITUTE(実質収支比率等に係る経年分析!J$49,"▲","-")),2),NA())</f>
        <v>-1.1499999999999999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国民健康保険特別会計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一般会計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4.08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c r="A32" s="160" t="str">
        <f>IF(連結実質赤字比率に係る赤字・黒字の構成分析!C$38="",NA(),連結実質赤字比率に係る赤字・黒字の構成分析!C$38)</f>
        <v>港湾施設管理受託特別会計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1.1100000000000001</v>
      </c>
    </row>
    <row r="34" spans="1:16">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6.59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6.57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7.32</v>
      </c>
    </row>
    <row r="35" spans="1:16">
      <c r="A35" s="160" t="str">
        <f>IF(連結実質赤字比率に係る赤字・黒字の構成分析!C$35="",NA(),連結実質赤字比率に係る赤字・黒字の構成分析!C$35)</f>
        <v>工業用水道事業会計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7.72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14.41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16.75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1417</v>
      </c>
      <c r="E42" s="161"/>
      <c r="F42" s="161"/>
      <c r="G42" s="161">
        <f>'実質公債費比率（分子）の構造'!L$52</f>
        <v>1511</v>
      </c>
      <c r="H42" s="161"/>
      <c r="I42" s="161"/>
      <c r="J42" s="161">
        <f>'実質公債費比率（分子）の構造'!M$52</f>
        <v>1456</v>
      </c>
      <c r="K42" s="161"/>
      <c r="L42" s="161"/>
      <c r="M42" s="161">
        <f>'実質公債費比率（分子）の構造'!N$52</f>
        <v>1467</v>
      </c>
      <c r="N42" s="161"/>
      <c r="O42" s="161"/>
      <c r="P42" s="161">
        <f>'実質公債費比率（分子）の構造'!O$52</f>
        <v>1383</v>
      </c>
    </row>
    <row r="43" spans="1:16">
      <c r="A43" s="161" t="s">
        <v>58</v>
      </c>
      <c r="B43" s="161">
        <f>'実質公債費比率（分子）の構造'!K$51</f>
        <v>0</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0</v>
      </c>
      <c r="C44" s="161"/>
      <c r="D44" s="161"/>
      <c r="E44" s="161">
        <f>'実質公債費比率（分子）の構造'!L$50</f>
        <v>0</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413</v>
      </c>
      <c r="C46" s="161"/>
      <c r="D46" s="161"/>
      <c r="E46" s="161">
        <f>'実質公債費比率（分子）の構造'!L$48</f>
        <v>392</v>
      </c>
      <c r="F46" s="161"/>
      <c r="G46" s="161"/>
      <c r="H46" s="161">
        <f>'実質公債費比率（分子）の構造'!M$48</f>
        <v>365</v>
      </c>
      <c r="I46" s="161"/>
      <c r="J46" s="161"/>
      <c r="K46" s="161">
        <f>'実質公債費比率（分子）の構造'!N$48</f>
        <v>355</v>
      </c>
      <c r="L46" s="161"/>
      <c r="M46" s="161"/>
      <c r="N46" s="161">
        <f>'実質公債費比率（分子）の構造'!O$48</f>
        <v>409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2015</v>
      </c>
      <c r="C49" s="161"/>
      <c r="D49" s="161"/>
      <c r="E49" s="161">
        <f>'実質公債費比率（分子）の構造'!L$45</f>
        <v>2043</v>
      </c>
      <c r="F49" s="161"/>
      <c r="G49" s="161"/>
      <c r="H49" s="161">
        <f>'実質公債費比率（分子）の構造'!M$45</f>
        <v>2094</v>
      </c>
      <c r="I49" s="161"/>
      <c r="J49" s="161"/>
      <c r="K49" s="161">
        <f>'実質公債費比率（分子）の構造'!N$45</f>
        <v>2149</v>
      </c>
      <c r="L49" s="161"/>
      <c r="M49" s="161"/>
      <c r="N49" s="161">
        <f>'実質公債費比率（分子）の構造'!O$45</f>
        <v>2085</v>
      </c>
      <c r="O49" s="161"/>
      <c r="P49" s="161"/>
    </row>
    <row r="50" spans="1:16">
      <c r="A50" s="161" t="s">
        <v>65</v>
      </c>
      <c r="B50" s="161" t="e">
        <f>NA()</f>
        <v>#N/A</v>
      </c>
      <c r="C50" s="161">
        <f>IF(ISNUMBER('実質公債費比率（分子）の構造'!K$53),'実質公債費比率（分子）の構造'!K$53,NA())</f>
        <v>1011</v>
      </c>
      <c r="D50" s="161" t="e">
        <f>NA()</f>
        <v>#N/A</v>
      </c>
      <c r="E50" s="161" t="e">
        <f>NA()</f>
        <v>#N/A</v>
      </c>
      <c r="F50" s="161">
        <f>IF(ISNUMBER('実質公債費比率（分子）の構造'!L$53),'実質公債費比率（分子）の構造'!L$53,NA())</f>
        <v>925</v>
      </c>
      <c r="G50" s="161" t="e">
        <f>NA()</f>
        <v>#N/A</v>
      </c>
      <c r="H50" s="161" t="e">
        <f>NA()</f>
        <v>#N/A</v>
      </c>
      <c r="I50" s="161">
        <f>IF(ISNUMBER('実質公債費比率（分子）の構造'!M$53),'実質公債費比率（分子）の構造'!M$53,NA())</f>
        <v>1004</v>
      </c>
      <c r="J50" s="161" t="e">
        <f>NA()</f>
        <v>#N/A</v>
      </c>
      <c r="K50" s="161" t="e">
        <f>NA()</f>
        <v>#N/A</v>
      </c>
      <c r="L50" s="161">
        <f>IF(ISNUMBER('実質公債費比率（分子）の構造'!N$53),'実質公債費比率（分子）の構造'!N$53,NA())</f>
        <v>1037</v>
      </c>
      <c r="M50" s="161" t="e">
        <f>NA()</f>
        <v>#N/A</v>
      </c>
      <c r="N50" s="161" t="e">
        <f>NA()</f>
        <v>#N/A</v>
      </c>
      <c r="O50" s="161">
        <f>IF(ISNUMBER('実質公債費比率（分子）の構造'!O$53),'実質公債費比率（分子）の構造'!O$53,NA())</f>
        <v>1111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12807</v>
      </c>
      <c r="E56" s="160"/>
      <c r="F56" s="160"/>
      <c r="G56" s="160">
        <f>'将来負担比率（分子）の構造'!J$52</f>
        <v>12689</v>
      </c>
      <c r="H56" s="160"/>
      <c r="I56" s="160"/>
      <c r="J56" s="160">
        <f>'将来負担比率（分子）の構造'!K$52</f>
        <v>13012</v>
      </c>
      <c r="K56" s="160"/>
      <c r="L56" s="160"/>
      <c r="M56" s="160">
        <f>'将来負担比率（分子）の構造'!L$52</f>
        <v>12904</v>
      </c>
      <c r="N56" s="160"/>
      <c r="O56" s="160"/>
      <c r="P56" s="160">
        <f>'将来負担比率（分子）の構造'!M$52</f>
        <v>12654</v>
      </c>
    </row>
    <row r="57" spans="1:16">
      <c r="A57" s="160" t="s">
        <v>36</v>
      </c>
      <c r="B57" s="160"/>
      <c r="C57" s="160"/>
      <c r="D57" s="160">
        <f>'将来負担比率（分子）の構造'!I$51</f>
        <v>1284</v>
      </c>
      <c r="E57" s="160"/>
      <c r="F57" s="160"/>
      <c r="G57" s="160">
        <f>'将来負担比率（分子）の構造'!J$51</f>
        <v>1157</v>
      </c>
      <c r="H57" s="160"/>
      <c r="I57" s="160"/>
      <c r="J57" s="160">
        <f>'将来負担比率（分子）の構造'!K$51</f>
        <v>1103</v>
      </c>
      <c r="K57" s="160"/>
      <c r="L57" s="160"/>
      <c r="M57" s="160">
        <f>'将来負担比率（分子）の構造'!L$51</f>
        <v>1375</v>
      </c>
      <c r="N57" s="160"/>
      <c r="O57" s="160"/>
      <c r="P57" s="160">
        <f>'将来負担比率（分子）の構造'!M$51</f>
        <v>1669</v>
      </c>
    </row>
    <row r="58" spans="1:16">
      <c r="A58" s="160" t="s">
        <v>35</v>
      </c>
      <c r="B58" s="160"/>
      <c r="C58" s="160"/>
      <c r="D58" s="160">
        <f>'将来負担比率（分子）の構造'!I$50</f>
        <v>2295</v>
      </c>
      <c r="E58" s="160"/>
      <c r="F58" s="160"/>
      <c r="G58" s="160">
        <f>'将来負担比率（分子）の構造'!J$50</f>
        <v>2279</v>
      </c>
      <c r="H58" s="160"/>
      <c r="I58" s="160"/>
      <c r="J58" s="160">
        <f>'将来負担比率（分子）の構造'!K$50</f>
        <v>2265</v>
      </c>
      <c r="K58" s="160"/>
      <c r="L58" s="160"/>
      <c r="M58" s="160">
        <f>'将来負担比率（分子）の構造'!L$50</f>
        <v>3179</v>
      </c>
      <c r="N58" s="160"/>
      <c r="O58" s="160"/>
      <c r="P58" s="160">
        <f>'将来負担比率（分子）の構造'!M$50</f>
        <v>4034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2545</v>
      </c>
      <c r="C61" s="160"/>
      <c r="D61" s="160"/>
      <c r="E61" s="160">
        <f>'将来負担比率（分子）の構造'!J$46</f>
        <v>2563</v>
      </c>
      <c r="F61" s="160"/>
      <c r="G61" s="160"/>
      <c r="H61" s="160">
        <f>'将来負担比率（分子）の構造'!K$46</f>
        <v>2564</v>
      </c>
      <c r="I61" s="160"/>
      <c r="J61" s="160"/>
      <c r="K61" s="160">
        <f>'将来負担比率（分子）の構造'!L$46</f>
        <v>2498</v>
      </c>
      <c r="L61" s="160"/>
      <c r="M61" s="160"/>
      <c r="N61" s="160">
        <f>'将来負担比率（分子）の構造'!M$46</f>
        <v>2506</v>
      </c>
      <c r="O61" s="160"/>
      <c r="P61" s="160"/>
    </row>
    <row r="62" spans="1:16">
      <c r="A62" s="160" t="s">
        <v>29</v>
      </c>
      <c r="B62" s="160">
        <f>'将来負担比率（分子）の構造'!I$45</f>
        <v>2025</v>
      </c>
      <c r="C62" s="160"/>
      <c r="D62" s="160"/>
      <c r="E62" s="160">
        <f>'将来負担比率（分子）の構造'!J$45</f>
        <v>1915</v>
      </c>
      <c r="F62" s="160"/>
      <c r="G62" s="160"/>
      <c r="H62" s="160">
        <f>'将来負担比率（分子）の構造'!K$45</f>
        <v>1753</v>
      </c>
      <c r="I62" s="160"/>
      <c r="J62" s="160"/>
      <c r="K62" s="160">
        <f>'将来負担比率（分子）の構造'!L$45</f>
        <v>1693</v>
      </c>
      <c r="L62" s="160"/>
      <c r="M62" s="160"/>
      <c r="N62" s="160">
        <f>'将来負担比率（分子）の構造'!M$45</f>
        <v>1664</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5432</v>
      </c>
      <c r="C64" s="160"/>
      <c r="D64" s="160"/>
      <c r="E64" s="160">
        <f>'将来負担比率（分子）の構造'!J$43</f>
        <v>4758</v>
      </c>
      <c r="F64" s="160"/>
      <c r="G64" s="160"/>
      <c r="H64" s="160">
        <f>'将来負担比率（分子）の構造'!K$43</f>
        <v>4158</v>
      </c>
      <c r="I64" s="160"/>
      <c r="J64" s="160"/>
      <c r="K64" s="160">
        <f>'将来負担比率（分子）の構造'!L$43</f>
        <v>3937</v>
      </c>
      <c r="L64" s="160"/>
      <c r="M64" s="160"/>
      <c r="N64" s="160">
        <f>'将来負担比率（分子）の構造'!M$43</f>
        <v>3657</v>
      </c>
      <c r="O64" s="160"/>
      <c r="P64" s="160"/>
    </row>
    <row r="65" spans="1:16">
      <c r="A65" s="160" t="s">
        <v>26</v>
      </c>
      <c r="B65" s="160">
        <f>'将来負担比率（分子）の構造'!I$42</f>
        <v>416</v>
      </c>
      <c r="C65" s="160"/>
      <c r="D65" s="160"/>
      <c r="E65" s="160">
        <f>'将来負担比率（分子）の構造'!J$42</f>
        <v>416</v>
      </c>
      <c r="F65" s="160"/>
      <c r="G65" s="160"/>
      <c r="H65" s="160">
        <f>'将来負担比率（分子）の構造'!K$42</f>
        <v>416</v>
      </c>
      <c r="I65" s="160"/>
      <c r="J65" s="160"/>
      <c r="K65" s="160">
        <f>'将来負担比率（分子）の構造'!L$42</f>
        <v>416</v>
      </c>
      <c r="L65" s="160"/>
      <c r="M65" s="160"/>
      <c r="N65" s="160">
        <f>'将来負担比率（分子）の構造'!M$42</f>
        <v>386</v>
      </c>
      <c r="O65" s="160"/>
      <c r="P65" s="160"/>
    </row>
    <row r="66" spans="1:16">
      <c r="A66" s="160" t="s">
        <v>25</v>
      </c>
      <c r="B66" s="160">
        <f>'将来負担比率（分子）の構造'!I$41</f>
        <v>20941</v>
      </c>
      <c r="C66" s="160"/>
      <c r="D66" s="160"/>
      <c r="E66" s="160">
        <f>'将来負担比率（分子）の構造'!J$41</f>
        <v>21025</v>
      </c>
      <c r="F66" s="160"/>
      <c r="G66" s="160"/>
      <c r="H66" s="160">
        <f>'将来負担比率（分子）の構造'!K$41</f>
        <v>21023</v>
      </c>
      <c r="I66" s="160"/>
      <c r="J66" s="160"/>
      <c r="K66" s="160">
        <f>'将来負担比率（分子）の構造'!L$41</f>
        <v>20812</v>
      </c>
      <c r="L66" s="160"/>
      <c r="M66" s="160"/>
      <c r="N66" s="160">
        <f>'将来負担比率（分子）の構造'!M$41</f>
        <v>20721</v>
      </c>
      <c r="O66" s="160"/>
      <c r="P66" s="160"/>
    </row>
    <row r="67" spans="1:16">
      <c r="A67" s="160" t="s">
        <v>69</v>
      </c>
      <c r="B67" s="160" t="e">
        <f>NA()</f>
        <v>#N/A</v>
      </c>
      <c r="C67" s="160">
        <f>IF(ISNUMBER('将来負担比率（分子）の構造'!I$53), IF('将来負担比率（分子）の構造'!I$53 &lt; 0, 0, '将来負担比率（分子）の構造'!I$53), NA())</f>
        <v>14974</v>
      </c>
      <c r="D67" s="160" t="e">
        <f>NA()</f>
        <v>#N/A</v>
      </c>
      <c r="E67" s="160" t="e">
        <f>NA()</f>
        <v>#N/A</v>
      </c>
      <c r="F67" s="160">
        <f>IF(ISNUMBER('将来負担比率（分子）の構造'!J$53), IF('将来負担比率（分子）の構造'!J$53 &lt; 0, 0, '将来負担比率（分子）の構造'!J$53), NA())</f>
        <v>14553</v>
      </c>
      <c r="G67" s="160" t="e">
        <f>NA()</f>
        <v>#N/A</v>
      </c>
      <c r="H67" s="160" t="e">
        <f>NA()</f>
        <v>#N/A</v>
      </c>
      <c r="I67" s="160">
        <f>IF(ISNUMBER('将来負担比率（分子）の構造'!K$53), IF('将来負担比率（分子）の構造'!K$53 &lt; 0, 0, '将来負担比率（分子）の構造'!K$53), NA())</f>
        <v>13534</v>
      </c>
      <c r="J67" s="160" t="e">
        <f>NA()</f>
        <v>#N/A</v>
      </c>
      <c r="K67" s="160" t="e">
        <f>NA()</f>
        <v>#N/A</v>
      </c>
      <c r="L67" s="160">
        <f>IF(ISNUMBER('将来負担比率（分子）の構造'!L$53), IF('将来負担比率（分子）の構造'!L$53 &lt; 0, 0, '将来負担比率（分子）の構造'!L$53), NA())</f>
        <v>11897</v>
      </c>
      <c r="M67" s="160" t="e">
        <f>NA()</f>
        <v>#N/A</v>
      </c>
      <c r="N67" s="160" t="e">
        <f>NA()</f>
        <v>#N/A</v>
      </c>
      <c r="O67" s="160">
        <f>IF(ISNUMBER('将来負担比率（分子）の構造'!M$53), IF('将来負担比率（分子）の構造'!M$53 &lt; 0, 0, '将来負担比率（分子）の構造'!M$53), NA())</f>
        <v>10577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651</v>
      </c>
      <c r="C72" s="164">
        <f>基金残高に係る経年分析!G55</f>
        <v>853</v>
      </c>
      <c r="D72" s="164">
        <f>基金残高に係る経年分析!H55</f>
        <v>916</v>
      </c>
    </row>
    <row r="73" spans="1:16">
      <c r="A73" s="163" t="s">
        <v>72</v>
      </c>
      <c r="B73" s="164">
        <f>基金残高に係る経年分析!F56</f>
        <v>659</v>
      </c>
      <c r="C73" s="164">
        <f>基金残高に係る経年分析!G56</f>
        <v>659</v>
      </c>
      <c r="D73" s="164">
        <f>基金残高に係る経年分析!H56</f>
        <v>659</v>
      </c>
    </row>
    <row r="74" spans="1:16">
      <c r="A74" s="163" t="s">
        <v>73</v>
      </c>
      <c r="B74" s="164">
        <f>基金残高に係る経年分析!F57</f>
        <v>1166</v>
      </c>
      <c r="C74" s="164">
        <f>基金残高に係る経年分析!G57</f>
        <v>1693</v>
      </c>
      <c r="D74" s="164">
        <f>基金残高に係る経年分析!H57</f>
        <v>2587</v>
      </c>
    </row>
  </sheetData>
  <sheetProtection algorithmName="SHA-512" hashValue="qputESTGc4n1lUTQHlyo3Ic6Fum1MfiV9zNpTaKKVm40NHzwm/Rxp8DHKgrF/JTdfPvI/hXfqVUbB888KW6BLQ==" saltValue="FJqF5+PrIxzBUhgP+p2IF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217</v>
      </c>
      <c r="C5" s="703"/>
      <c r="D5" s="703"/>
      <c r="E5" s="703"/>
      <c r="F5" s="703"/>
      <c r="G5" s="703"/>
      <c r="H5" s="703"/>
      <c r="I5" s="703"/>
      <c r="J5" s="703"/>
      <c r="K5" s="703"/>
      <c r="L5" s="703"/>
      <c r="M5" s="703"/>
      <c r="N5" s="703"/>
      <c r="O5" s="703"/>
      <c r="P5" s="703"/>
      <c r="Q5" s="704"/>
      <c r="R5" s="668">
        <v>5662942</v>
      </c>
      <c r="S5" s="669"/>
      <c r="T5" s="669"/>
      <c r="U5" s="669"/>
      <c r="V5" s="669"/>
      <c r="W5" s="669"/>
      <c r="X5" s="669"/>
      <c r="Y5" s="715"/>
      <c r="Z5" s="733">
        <v>39.6</v>
      </c>
      <c r="AA5" s="733"/>
      <c r="AB5" s="733"/>
      <c r="AC5" s="733"/>
      <c r="AD5" s="734">
        <v>5519030</v>
      </c>
      <c r="AE5" s="734"/>
      <c r="AF5" s="734"/>
      <c r="AG5" s="734"/>
      <c r="AH5" s="734"/>
      <c r="AI5" s="734"/>
      <c r="AJ5" s="734"/>
      <c r="AK5" s="734"/>
      <c r="AL5" s="716">
        <v>77.8</v>
      </c>
      <c r="AM5" s="685"/>
      <c r="AN5" s="685"/>
      <c r="AO5" s="717"/>
      <c r="AP5" s="702" t="s">
        <v>218</v>
      </c>
      <c r="AQ5" s="703"/>
      <c r="AR5" s="703"/>
      <c r="AS5" s="703"/>
      <c r="AT5" s="703"/>
      <c r="AU5" s="703"/>
      <c r="AV5" s="703"/>
      <c r="AW5" s="703"/>
      <c r="AX5" s="703"/>
      <c r="AY5" s="703"/>
      <c r="AZ5" s="703"/>
      <c r="BA5" s="703"/>
      <c r="BB5" s="703"/>
      <c r="BC5" s="703"/>
      <c r="BD5" s="703"/>
      <c r="BE5" s="703"/>
      <c r="BF5" s="704"/>
      <c r="BG5" s="603">
        <v>5519030</v>
      </c>
      <c r="BH5" s="606"/>
      <c r="BI5" s="606"/>
      <c r="BJ5" s="606"/>
      <c r="BK5" s="606"/>
      <c r="BL5" s="606"/>
      <c r="BM5" s="606"/>
      <c r="BN5" s="607"/>
      <c r="BO5" s="665">
        <v>97.5</v>
      </c>
      <c r="BP5" s="665"/>
      <c r="BQ5" s="665"/>
      <c r="BR5" s="665"/>
      <c r="BS5" s="666">
        <v>63128</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c r="B6" s="600" t="s">
        <v>222</v>
      </c>
      <c r="C6" s="601"/>
      <c r="D6" s="601"/>
      <c r="E6" s="601"/>
      <c r="F6" s="601"/>
      <c r="G6" s="601"/>
      <c r="H6" s="601"/>
      <c r="I6" s="601"/>
      <c r="J6" s="601"/>
      <c r="K6" s="601"/>
      <c r="L6" s="601"/>
      <c r="M6" s="601"/>
      <c r="N6" s="601"/>
      <c r="O6" s="601"/>
      <c r="P6" s="601"/>
      <c r="Q6" s="602"/>
      <c r="R6" s="603">
        <v>73145</v>
      </c>
      <c r="S6" s="606"/>
      <c r="T6" s="606"/>
      <c r="U6" s="606"/>
      <c r="V6" s="606"/>
      <c r="W6" s="606"/>
      <c r="X6" s="606"/>
      <c r="Y6" s="607"/>
      <c r="Z6" s="665">
        <v>0.5</v>
      </c>
      <c r="AA6" s="665"/>
      <c r="AB6" s="665"/>
      <c r="AC6" s="665"/>
      <c r="AD6" s="666">
        <v>73145</v>
      </c>
      <c r="AE6" s="666"/>
      <c r="AF6" s="666"/>
      <c r="AG6" s="666"/>
      <c r="AH6" s="666"/>
      <c r="AI6" s="666"/>
      <c r="AJ6" s="666"/>
      <c r="AK6" s="666"/>
      <c r="AL6" s="608">
        <v>1</v>
      </c>
      <c r="AM6" s="609"/>
      <c r="AN6" s="609"/>
      <c r="AO6" s="667"/>
      <c r="AP6" s="600" t="s">
        <v>223</v>
      </c>
      <c r="AQ6" s="601"/>
      <c r="AR6" s="601"/>
      <c r="AS6" s="601"/>
      <c r="AT6" s="601"/>
      <c r="AU6" s="601"/>
      <c r="AV6" s="601"/>
      <c r="AW6" s="601"/>
      <c r="AX6" s="601"/>
      <c r="AY6" s="601"/>
      <c r="AZ6" s="601"/>
      <c r="BA6" s="601"/>
      <c r="BB6" s="601"/>
      <c r="BC6" s="601"/>
      <c r="BD6" s="601"/>
      <c r="BE6" s="601"/>
      <c r="BF6" s="602"/>
      <c r="BG6" s="603">
        <v>5519030</v>
      </c>
      <c r="BH6" s="606"/>
      <c r="BI6" s="606"/>
      <c r="BJ6" s="606"/>
      <c r="BK6" s="606"/>
      <c r="BL6" s="606"/>
      <c r="BM6" s="606"/>
      <c r="BN6" s="607"/>
      <c r="BO6" s="665">
        <v>97.5</v>
      </c>
      <c r="BP6" s="665"/>
      <c r="BQ6" s="665"/>
      <c r="BR6" s="665"/>
      <c r="BS6" s="666">
        <v>63128</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174699</v>
      </c>
      <c r="CS6" s="606"/>
      <c r="CT6" s="606"/>
      <c r="CU6" s="606"/>
      <c r="CV6" s="606"/>
      <c r="CW6" s="606"/>
      <c r="CX6" s="606"/>
      <c r="CY6" s="607"/>
      <c r="CZ6" s="716">
        <v>1.2</v>
      </c>
      <c r="DA6" s="685"/>
      <c r="DB6" s="685"/>
      <c r="DC6" s="719"/>
      <c r="DD6" s="611" t="s">
        <v>121</v>
      </c>
      <c r="DE6" s="606"/>
      <c r="DF6" s="606"/>
      <c r="DG6" s="606"/>
      <c r="DH6" s="606"/>
      <c r="DI6" s="606"/>
      <c r="DJ6" s="606"/>
      <c r="DK6" s="606"/>
      <c r="DL6" s="606"/>
      <c r="DM6" s="606"/>
      <c r="DN6" s="606"/>
      <c r="DO6" s="606"/>
      <c r="DP6" s="607"/>
      <c r="DQ6" s="611">
        <v>174699</v>
      </c>
      <c r="DR6" s="606"/>
      <c r="DS6" s="606"/>
      <c r="DT6" s="606"/>
      <c r="DU6" s="606"/>
      <c r="DV6" s="606"/>
      <c r="DW6" s="606"/>
      <c r="DX6" s="606"/>
      <c r="DY6" s="606"/>
      <c r="DZ6" s="606"/>
      <c r="EA6" s="606"/>
      <c r="EB6" s="606"/>
      <c r="EC6" s="646"/>
    </row>
    <row r="7" spans="2:143" ht="11.25" customHeight="1">
      <c r="B7" s="600" t="s">
        <v>225</v>
      </c>
      <c r="C7" s="601"/>
      <c r="D7" s="601"/>
      <c r="E7" s="601"/>
      <c r="F7" s="601"/>
      <c r="G7" s="601"/>
      <c r="H7" s="601"/>
      <c r="I7" s="601"/>
      <c r="J7" s="601"/>
      <c r="K7" s="601"/>
      <c r="L7" s="601"/>
      <c r="M7" s="601"/>
      <c r="N7" s="601"/>
      <c r="O7" s="601"/>
      <c r="P7" s="601"/>
      <c r="Q7" s="602"/>
      <c r="R7" s="603">
        <v>7782</v>
      </c>
      <c r="S7" s="606"/>
      <c r="T7" s="606"/>
      <c r="U7" s="606"/>
      <c r="V7" s="606"/>
      <c r="W7" s="606"/>
      <c r="X7" s="606"/>
      <c r="Y7" s="607"/>
      <c r="Z7" s="665">
        <v>0.1</v>
      </c>
      <c r="AA7" s="665"/>
      <c r="AB7" s="665"/>
      <c r="AC7" s="665"/>
      <c r="AD7" s="666">
        <v>7782</v>
      </c>
      <c r="AE7" s="666"/>
      <c r="AF7" s="666"/>
      <c r="AG7" s="666"/>
      <c r="AH7" s="666"/>
      <c r="AI7" s="666"/>
      <c r="AJ7" s="666"/>
      <c r="AK7" s="666"/>
      <c r="AL7" s="608">
        <v>0.1</v>
      </c>
      <c r="AM7" s="609"/>
      <c r="AN7" s="609"/>
      <c r="AO7" s="667"/>
      <c r="AP7" s="600" t="s">
        <v>226</v>
      </c>
      <c r="AQ7" s="601"/>
      <c r="AR7" s="601"/>
      <c r="AS7" s="601"/>
      <c r="AT7" s="601"/>
      <c r="AU7" s="601"/>
      <c r="AV7" s="601"/>
      <c r="AW7" s="601"/>
      <c r="AX7" s="601"/>
      <c r="AY7" s="601"/>
      <c r="AZ7" s="601"/>
      <c r="BA7" s="601"/>
      <c r="BB7" s="601"/>
      <c r="BC7" s="601"/>
      <c r="BD7" s="601"/>
      <c r="BE7" s="601"/>
      <c r="BF7" s="602"/>
      <c r="BG7" s="603">
        <v>1837355</v>
      </c>
      <c r="BH7" s="606"/>
      <c r="BI7" s="606"/>
      <c r="BJ7" s="606"/>
      <c r="BK7" s="606"/>
      <c r="BL7" s="606"/>
      <c r="BM7" s="606"/>
      <c r="BN7" s="607"/>
      <c r="BO7" s="665">
        <v>32.4</v>
      </c>
      <c r="BP7" s="665"/>
      <c r="BQ7" s="665"/>
      <c r="BR7" s="665"/>
      <c r="BS7" s="666">
        <v>63128</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1478445</v>
      </c>
      <c r="CS7" s="606"/>
      <c r="CT7" s="606"/>
      <c r="CU7" s="606"/>
      <c r="CV7" s="606"/>
      <c r="CW7" s="606"/>
      <c r="CX7" s="606"/>
      <c r="CY7" s="607"/>
      <c r="CZ7" s="665">
        <v>10.4</v>
      </c>
      <c r="DA7" s="665"/>
      <c r="DB7" s="665"/>
      <c r="DC7" s="665"/>
      <c r="DD7" s="611">
        <v>14600</v>
      </c>
      <c r="DE7" s="606"/>
      <c r="DF7" s="606"/>
      <c r="DG7" s="606"/>
      <c r="DH7" s="606"/>
      <c r="DI7" s="606"/>
      <c r="DJ7" s="606"/>
      <c r="DK7" s="606"/>
      <c r="DL7" s="606"/>
      <c r="DM7" s="606"/>
      <c r="DN7" s="606"/>
      <c r="DO7" s="606"/>
      <c r="DP7" s="607"/>
      <c r="DQ7" s="611">
        <v>1270219</v>
      </c>
      <c r="DR7" s="606"/>
      <c r="DS7" s="606"/>
      <c r="DT7" s="606"/>
      <c r="DU7" s="606"/>
      <c r="DV7" s="606"/>
      <c r="DW7" s="606"/>
      <c r="DX7" s="606"/>
      <c r="DY7" s="606"/>
      <c r="DZ7" s="606"/>
      <c r="EA7" s="606"/>
      <c r="EB7" s="606"/>
      <c r="EC7" s="646"/>
    </row>
    <row r="8" spans="2:143" ht="11.25" customHeight="1">
      <c r="B8" s="600" t="s">
        <v>228</v>
      </c>
      <c r="C8" s="601"/>
      <c r="D8" s="601"/>
      <c r="E8" s="601"/>
      <c r="F8" s="601"/>
      <c r="G8" s="601"/>
      <c r="H8" s="601"/>
      <c r="I8" s="601"/>
      <c r="J8" s="601"/>
      <c r="K8" s="601"/>
      <c r="L8" s="601"/>
      <c r="M8" s="601"/>
      <c r="N8" s="601"/>
      <c r="O8" s="601"/>
      <c r="P8" s="601"/>
      <c r="Q8" s="602"/>
      <c r="R8" s="603">
        <v>17383</v>
      </c>
      <c r="S8" s="606"/>
      <c r="T8" s="606"/>
      <c r="U8" s="606"/>
      <c r="V8" s="606"/>
      <c r="W8" s="606"/>
      <c r="X8" s="606"/>
      <c r="Y8" s="607"/>
      <c r="Z8" s="665">
        <v>0.1</v>
      </c>
      <c r="AA8" s="665"/>
      <c r="AB8" s="665"/>
      <c r="AC8" s="665"/>
      <c r="AD8" s="666">
        <v>17383</v>
      </c>
      <c r="AE8" s="666"/>
      <c r="AF8" s="666"/>
      <c r="AG8" s="666"/>
      <c r="AH8" s="666"/>
      <c r="AI8" s="666"/>
      <c r="AJ8" s="666"/>
      <c r="AK8" s="666"/>
      <c r="AL8" s="608">
        <v>0.2</v>
      </c>
      <c r="AM8" s="609"/>
      <c r="AN8" s="609"/>
      <c r="AO8" s="667"/>
      <c r="AP8" s="600" t="s">
        <v>229</v>
      </c>
      <c r="AQ8" s="601"/>
      <c r="AR8" s="601"/>
      <c r="AS8" s="601"/>
      <c r="AT8" s="601"/>
      <c r="AU8" s="601"/>
      <c r="AV8" s="601"/>
      <c r="AW8" s="601"/>
      <c r="AX8" s="601"/>
      <c r="AY8" s="601"/>
      <c r="AZ8" s="601"/>
      <c r="BA8" s="601"/>
      <c r="BB8" s="601"/>
      <c r="BC8" s="601"/>
      <c r="BD8" s="601"/>
      <c r="BE8" s="601"/>
      <c r="BF8" s="602"/>
      <c r="BG8" s="603">
        <v>44774</v>
      </c>
      <c r="BH8" s="606"/>
      <c r="BI8" s="606"/>
      <c r="BJ8" s="606"/>
      <c r="BK8" s="606"/>
      <c r="BL8" s="606"/>
      <c r="BM8" s="606"/>
      <c r="BN8" s="607"/>
      <c r="BO8" s="665">
        <v>0.8</v>
      </c>
      <c r="BP8" s="665"/>
      <c r="BQ8" s="665"/>
      <c r="BR8" s="665"/>
      <c r="BS8" s="611" t="s">
        <v>121</v>
      </c>
      <c r="BT8" s="606"/>
      <c r="BU8" s="606"/>
      <c r="BV8" s="606"/>
      <c r="BW8" s="606"/>
      <c r="BX8" s="606"/>
      <c r="BY8" s="606"/>
      <c r="BZ8" s="606"/>
      <c r="CA8" s="606"/>
      <c r="CB8" s="646"/>
      <c r="CD8" s="647" t="s">
        <v>230</v>
      </c>
      <c r="CE8" s="644"/>
      <c r="CF8" s="644"/>
      <c r="CG8" s="644"/>
      <c r="CH8" s="644"/>
      <c r="CI8" s="644"/>
      <c r="CJ8" s="644"/>
      <c r="CK8" s="644"/>
      <c r="CL8" s="644"/>
      <c r="CM8" s="644"/>
      <c r="CN8" s="644"/>
      <c r="CO8" s="644"/>
      <c r="CP8" s="644"/>
      <c r="CQ8" s="645"/>
      <c r="CR8" s="603">
        <v>4424968</v>
      </c>
      <c r="CS8" s="606"/>
      <c r="CT8" s="606"/>
      <c r="CU8" s="606"/>
      <c r="CV8" s="606"/>
      <c r="CW8" s="606"/>
      <c r="CX8" s="606"/>
      <c r="CY8" s="607"/>
      <c r="CZ8" s="665">
        <v>31.1</v>
      </c>
      <c r="DA8" s="665"/>
      <c r="DB8" s="665"/>
      <c r="DC8" s="665"/>
      <c r="DD8" s="611">
        <v>286784</v>
      </c>
      <c r="DE8" s="606"/>
      <c r="DF8" s="606"/>
      <c r="DG8" s="606"/>
      <c r="DH8" s="606"/>
      <c r="DI8" s="606"/>
      <c r="DJ8" s="606"/>
      <c r="DK8" s="606"/>
      <c r="DL8" s="606"/>
      <c r="DM8" s="606"/>
      <c r="DN8" s="606"/>
      <c r="DO8" s="606"/>
      <c r="DP8" s="607"/>
      <c r="DQ8" s="611">
        <v>2348379</v>
      </c>
      <c r="DR8" s="606"/>
      <c r="DS8" s="606"/>
      <c r="DT8" s="606"/>
      <c r="DU8" s="606"/>
      <c r="DV8" s="606"/>
      <c r="DW8" s="606"/>
      <c r="DX8" s="606"/>
      <c r="DY8" s="606"/>
      <c r="DZ8" s="606"/>
      <c r="EA8" s="606"/>
      <c r="EB8" s="606"/>
      <c r="EC8" s="646"/>
    </row>
    <row r="9" spans="2:143" ht="11.25" customHeight="1">
      <c r="B9" s="600" t="s">
        <v>231</v>
      </c>
      <c r="C9" s="601"/>
      <c r="D9" s="601"/>
      <c r="E9" s="601"/>
      <c r="F9" s="601"/>
      <c r="G9" s="601"/>
      <c r="H9" s="601"/>
      <c r="I9" s="601"/>
      <c r="J9" s="601"/>
      <c r="K9" s="601"/>
      <c r="L9" s="601"/>
      <c r="M9" s="601"/>
      <c r="N9" s="601"/>
      <c r="O9" s="601"/>
      <c r="P9" s="601"/>
      <c r="Q9" s="602"/>
      <c r="R9" s="603">
        <v>16204</v>
      </c>
      <c r="S9" s="606"/>
      <c r="T9" s="606"/>
      <c r="U9" s="606"/>
      <c r="V9" s="606"/>
      <c r="W9" s="606"/>
      <c r="X9" s="606"/>
      <c r="Y9" s="607"/>
      <c r="Z9" s="665">
        <v>0.1</v>
      </c>
      <c r="AA9" s="665"/>
      <c r="AB9" s="665"/>
      <c r="AC9" s="665"/>
      <c r="AD9" s="666">
        <v>16204</v>
      </c>
      <c r="AE9" s="666"/>
      <c r="AF9" s="666"/>
      <c r="AG9" s="666"/>
      <c r="AH9" s="666"/>
      <c r="AI9" s="666"/>
      <c r="AJ9" s="666"/>
      <c r="AK9" s="666"/>
      <c r="AL9" s="608">
        <v>0.2</v>
      </c>
      <c r="AM9" s="609"/>
      <c r="AN9" s="609"/>
      <c r="AO9" s="667"/>
      <c r="AP9" s="600" t="s">
        <v>232</v>
      </c>
      <c r="AQ9" s="601"/>
      <c r="AR9" s="601"/>
      <c r="AS9" s="601"/>
      <c r="AT9" s="601"/>
      <c r="AU9" s="601"/>
      <c r="AV9" s="601"/>
      <c r="AW9" s="601"/>
      <c r="AX9" s="601"/>
      <c r="AY9" s="601"/>
      <c r="AZ9" s="601"/>
      <c r="BA9" s="601"/>
      <c r="BB9" s="601"/>
      <c r="BC9" s="601"/>
      <c r="BD9" s="601"/>
      <c r="BE9" s="601"/>
      <c r="BF9" s="602"/>
      <c r="BG9" s="603">
        <v>1299977</v>
      </c>
      <c r="BH9" s="606"/>
      <c r="BI9" s="606"/>
      <c r="BJ9" s="606"/>
      <c r="BK9" s="606"/>
      <c r="BL9" s="606"/>
      <c r="BM9" s="606"/>
      <c r="BN9" s="607"/>
      <c r="BO9" s="665">
        <v>23</v>
      </c>
      <c r="BP9" s="665"/>
      <c r="BQ9" s="665"/>
      <c r="BR9" s="665"/>
      <c r="BS9" s="611" t="s">
        <v>121</v>
      </c>
      <c r="BT9" s="606"/>
      <c r="BU9" s="606"/>
      <c r="BV9" s="606"/>
      <c r="BW9" s="606"/>
      <c r="BX9" s="606"/>
      <c r="BY9" s="606"/>
      <c r="BZ9" s="606"/>
      <c r="CA9" s="606"/>
      <c r="CB9" s="646"/>
      <c r="CD9" s="647" t="s">
        <v>233</v>
      </c>
      <c r="CE9" s="644"/>
      <c r="CF9" s="644"/>
      <c r="CG9" s="644"/>
      <c r="CH9" s="644"/>
      <c r="CI9" s="644"/>
      <c r="CJ9" s="644"/>
      <c r="CK9" s="644"/>
      <c r="CL9" s="644"/>
      <c r="CM9" s="644"/>
      <c r="CN9" s="644"/>
      <c r="CO9" s="644"/>
      <c r="CP9" s="644"/>
      <c r="CQ9" s="645"/>
      <c r="CR9" s="603">
        <v>1448629</v>
      </c>
      <c r="CS9" s="606"/>
      <c r="CT9" s="606"/>
      <c r="CU9" s="606"/>
      <c r="CV9" s="606"/>
      <c r="CW9" s="606"/>
      <c r="CX9" s="606"/>
      <c r="CY9" s="607"/>
      <c r="CZ9" s="665">
        <v>10.199999999999999</v>
      </c>
      <c r="DA9" s="665"/>
      <c r="DB9" s="665"/>
      <c r="DC9" s="665"/>
      <c r="DD9" s="611">
        <v>433276</v>
      </c>
      <c r="DE9" s="606"/>
      <c r="DF9" s="606"/>
      <c r="DG9" s="606"/>
      <c r="DH9" s="606"/>
      <c r="DI9" s="606"/>
      <c r="DJ9" s="606"/>
      <c r="DK9" s="606"/>
      <c r="DL9" s="606"/>
      <c r="DM9" s="606"/>
      <c r="DN9" s="606"/>
      <c r="DO9" s="606"/>
      <c r="DP9" s="607"/>
      <c r="DQ9" s="611">
        <v>888065</v>
      </c>
      <c r="DR9" s="606"/>
      <c r="DS9" s="606"/>
      <c r="DT9" s="606"/>
      <c r="DU9" s="606"/>
      <c r="DV9" s="606"/>
      <c r="DW9" s="606"/>
      <c r="DX9" s="606"/>
      <c r="DY9" s="606"/>
      <c r="DZ9" s="606"/>
      <c r="EA9" s="606"/>
      <c r="EB9" s="606"/>
      <c r="EC9" s="646"/>
    </row>
    <row r="10" spans="2:143" ht="11.25" customHeight="1">
      <c r="B10" s="600" t="s">
        <v>234</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121</v>
      </c>
      <c r="AA10" s="665"/>
      <c r="AB10" s="665"/>
      <c r="AC10" s="665"/>
      <c r="AD10" s="666" t="s">
        <v>121</v>
      </c>
      <c r="AE10" s="666"/>
      <c r="AF10" s="666"/>
      <c r="AG10" s="666"/>
      <c r="AH10" s="666"/>
      <c r="AI10" s="666"/>
      <c r="AJ10" s="666"/>
      <c r="AK10" s="666"/>
      <c r="AL10" s="608" t="s">
        <v>121</v>
      </c>
      <c r="AM10" s="609"/>
      <c r="AN10" s="609"/>
      <c r="AO10" s="667"/>
      <c r="AP10" s="600" t="s">
        <v>235</v>
      </c>
      <c r="AQ10" s="601"/>
      <c r="AR10" s="601"/>
      <c r="AS10" s="601"/>
      <c r="AT10" s="601"/>
      <c r="AU10" s="601"/>
      <c r="AV10" s="601"/>
      <c r="AW10" s="601"/>
      <c r="AX10" s="601"/>
      <c r="AY10" s="601"/>
      <c r="AZ10" s="601"/>
      <c r="BA10" s="601"/>
      <c r="BB10" s="601"/>
      <c r="BC10" s="601"/>
      <c r="BD10" s="601"/>
      <c r="BE10" s="601"/>
      <c r="BF10" s="602"/>
      <c r="BG10" s="603">
        <v>105904</v>
      </c>
      <c r="BH10" s="606"/>
      <c r="BI10" s="606"/>
      <c r="BJ10" s="606"/>
      <c r="BK10" s="606"/>
      <c r="BL10" s="606"/>
      <c r="BM10" s="606"/>
      <c r="BN10" s="607"/>
      <c r="BO10" s="665">
        <v>1.9</v>
      </c>
      <c r="BP10" s="665"/>
      <c r="BQ10" s="665"/>
      <c r="BR10" s="665"/>
      <c r="BS10" s="611" t="s">
        <v>121</v>
      </c>
      <c r="BT10" s="606"/>
      <c r="BU10" s="606"/>
      <c r="BV10" s="606"/>
      <c r="BW10" s="606"/>
      <c r="BX10" s="606"/>
      <c r="BY10" s="606"/>
      <c r="BZ10" s="606"/>
      <c r="CA10" s="606"/>
      <c r="CB10" s="646"/>
      <c r="CD10" s="647" t="s">
        <v>236</v>
      </c>
      <c r="CE10" s="644"/>
      <c r="CF10" s="644"/>
      <c r="CG10" s="644"/>
      <c r="CH10" s="644"/>
      <c r="CI10" s="644"/>
      <c r="CJ10" s="644"/>
      <c r="CK10" s="644"/>
      <c r="CL10" s="644"/>
      <c r="CM10" s="644"/>
      <c r="CN10" s="644"/>
      <c r="CO10" s="644"/>
      <c r="CP10" s="644"/>
      <c r="CQ10" s="645"/>
      <c r="CR10" s="603">
        <v>124173</v>
      </c>
      <c r="CS10" s="606"/>
      <c r="CT10" s="606"/>
      <c r="CU10" s="606"/>
      <c r="CV10" s="606"/>
      <c r="CW10" s="606"/>
      <c r="CX10" s="606"/>
      <c r="CY10" s="607"/>
      <c r="CZ10" s="665">
        <v>0.9</v>
      </c>
      <c r="DA10" s="665"/>
      <c r="DB10" s="665"/>
      <c r="DC10" s="665"/>
      <c r="DD10" s="611">
        <v>1130</v>
      </c>
      <c r="DE10" s="606"/>
      <c r="DF10" s="606"/>
      <c r="DG10" s="606"/>
      <c r="DH10" s="606"/>
      <c r="DI10" s="606"/>
      <c r="DJ10" s="606"/>
      <c r="DK10" s="606"/>
      <c r="DL10" s="606"/>
      <c r="DM10" s="606"/>
      <c r="DN10" s="606"/>
      <c r="DO10" s="606"/>
      <c r="DP10" s="607"/>
      <c r="DQ10" s="611">
        <v>3086</v>
      </c>
      <c r="DR10" s="606"/>
      <c r="DS10" s="606"/>
      <c r="DT10" s="606"/>
      <c r="DU10" s="606"/>
      <c r="DV10" s="606"/>
      <c r="DW10" s="606"/>
      <c r="DX10" s="606"/>
      <c r="DY10" s="606"/>
      <c r="DZ10" s="606"/>
      <c r="EA10" s="606"/>
      <c r="EB10" s="606"/>
      <c r="EC10" s="646"/>
    </row>
    <row r="11" spans="2:143" ht="11.25" customHeight="1">
      <c r="B11" s="600" t="s">
        <v>237</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121</v>
      </c>
      <c r="AA11" s="665"/>
      <c r="AB11" s="665"/>
      <c r="AC11" s="665"/>
      <c r="AD11" s="666" t="s">
        <v>121</v>
      </c>
      <c r="AE11" s="666"/>
      <c r="AF11" s="666"/>
      <c r="AG11" s="666"/>
      <c r="AH11" s="666"/>
      <c r="AI11" s="666"/>
      <c r="AJ11" s="666"/>
      <c r="AK11" s="666"/>
      <c r="AL11" s="608" t="s">
        <v>121</v>
      </c>
      <c r="AM11" s="609"/>
      <c r="AN11" s="609"/>
      <c r="AO11" s="667"/>
      <c r="AP11" s="600" t="s">
        <v>238</v>
      </c>
      <c r="AQ11" s="601"/>
      <c r="AR11" s="601"/>
      <c r="AS11" s="601"/>
      <c r="AT11" s="601"/>
      <c r="AU11" s="601"/>
      <c r="AV11" s="601"/>
      <c r="AW11" s="601"/>
      <c r="AX11" s="601"/>
      <c r="AY11" s="601"/>
      <c r="AZ11" s="601"/>
      <c r="BA11" s="601"/>
      <c r="BB11" s="601"/>
      <c r="BC11" s="601"/>
      <c r="BD11" s="601"/>
      <c r="BE11" s="601"/>
      <c r="BF11" s="602"/>
      <c r="BG11" s="603">
        <v>386700</v>
      </c>
      <c r="BH11" s="606"/>
      <c r="BI11" s="606"/>
      <c r="BJ11" s="606"/>
      <c r="BK11" s="606"/>
      <c r="BL11" s="606"/>
      <c r="BM11" s="606"/>
      <c r="BN11" s="607"/>
      <c r="BO11" s="665">
        <v>6.8</v>
      </c>
      <c r="BP11" s="665"/>
      <c r="BQ11" s="665"/>
      <c r="BR11" s="665"/>
      <c r="BS11" s="611">
        <v>63128</v>
      </c>
      <c r="BT11" s="606"/>
      <c r="BU11" s="606"/>
      <c r="BV11" s="606"/>
      <c r="BW11" s="606"/>
      <c r="BX11" s="606"/>
      <c r="BY11" s="606"/>
      <c r="BZ11" s="606"/>
      <c r="CA11" s="606"/>
      <c r="CB11" s="646"/>
      <c r="CD11" s="647" t="s">
        <v>239</v>
      </c>
      <c r="CE11" s="644"/>
      <c r="CF11" s="644"/>
      <c r="CG11" s="644"/>
      <c r="CH11" s="644"/>
      <c r="CI11" s="644"/>
      <c r="CJ11" s="644"/>
      <c r="CK11" s="644"/>
      <c r="CL11" s="644"/>
      <c r="CM11" s="644"/>
      <c r="CN11" s="644"/>
      <c r="CO11" s="644"/>
      <c r="CP11" s="644"/>
      <c r="CQ11" s="645"/>
      <c r="CR11" s="603">
        <v>264646</v>
      </c>
      <c r="CS11" s="606"/>
      <c r="CT11" s="606"/>
      <c r="CU11" s="606"/>
      <c r="CV11" s="606"/>
      <c r="CW11" s="606"/>
      <c r="CX11" s="606"/>
      <c r="CY11" s="607"/>
      <c r="CZ11" s="665">
        <v>1.9</v>
      </c>
      <c r="DA11" s="665"/>
      <c r="DB11" s="665"/>
      <c r="DC11" s="665"/>
      <c r="DD11" s="611">
        <v>75647</v>
      </c>
      <c r="DE11" s="606"/>
      <c r="DF11" s="606"/>
      <c r="DG11" s="606"/>
      <c r="DH11" s="606"/>
      <c r="DI11" s="606"/>
      <c r="DJ11" s="606"/>
      <c r="DK11" s="606"/>
      <c r="DL11" s="606"/>
      <c r="DM11" s="606"/>
      <c r="DN11" s="606"/>
      <c r="DO11" s="606"/>
      <c r="DP11" s="607"/>
      <c r="DQ11" s="611">
        <v>169570</v>
      </c>
      <c r="DR11" s="606"/>
      <c r="DS11" s="606"/>
      <c r="DT11" s="606"/>
      <c r="DU11" s="606"/>
      <c r="DV11" s="606"/>
      <c r="DW11" s="606"/>
      <c r="DX11" s="606"/>
      <c r="DY11" s="606"/>
      <c r="DZ11" s="606"/>
      <c r="EA11" s="606"/>
      <c r="EB11" s="606"/>
      <c r="EC11" s="646"/>
    </row>
    <row r="12" spans="2:143" ht="11.25" customHeight="1">
      <c r="B12" s="600" t="s">
        <v>240</v>
      </c>
      <c r="C12" s="601"/>
      <c r="D12" s="601"/>
      <c r="E12" s="601"/>
      <c r="F12" s="601"/>
      <c r="G12" s="601"/>
      <c r="H12" s="601"/>
      <c r="I12" s="601"/>
      <c r="J12" s="601"/>
      <c r="K12" s="601"/>
      <c r="L12" s="601"/>
      <c r="M12" s="601"/>
      <c r="N12" s="601"/>
      <c r="O12" s="601"/>
      <c r="P12" s="601"/>
      <c r="Q12" s="602"/>
      <c r="R12" s="603">
        <v>525513</v>
      </c>
      <c r="S12" s="606"/>
      <c r="T12" s="606"/>
      <c r="U12" s="606"/>
      <c r="V12" s="606"/>
      <c r="W12" s="606"/>
      <c r="X12" s="606"/>
      <c r="Y12" s="607"/>
      <c r="Z12" s="665">
        <v>3.7</v>
      </c>
      <c r="AA12" s="665"/>
      <c r="AB12" s="665"/>
      <c r="AC12" s="665"/>
      <c r="AD12" s="666">
        <v>525513</v>
      </c>
      <c r="AE12" s="666"/>
      <c r="AF12" s="666"/>
      <c r="AG12" s="666"/>
      <c r="AH12" s="666"/>
      <c r="AI12" s="666"/>
      <c r="AJ12" s="666"/>
      <c r="AK12" s="666"/>
      <c r="AL12" s="608">
        <v>7.4</v>
      </c>
      <c r="AM12" s="609"/>
      <c r="AN12" s="609"/>
      <c r="AO12" s="667"/>
      <c r="AP12" s="600" t="s">
        <v>241</v>
      </c>
      <c r="AQ12" s="601"/>
      <c r="AR12" s="601"/>
      <c r="AS12" s="601"/>
      <c r="AT12" s="601"/>
      <c r="AU12" s="601"/>
      <c r="AV12" s="601"/>
      <c r="AW12" s="601"/>
      <c r="AX12" s="601"/>
      <c r="AY12" s="601"/>
      <c r="AZ12" s="601"/>
      <c r="BA12" s="601"/>
      <c r="BB12" s="601"/>
      <c r="BC12" s="601"/>
      <c r="BD12" s="601"/>
      <c r="BE12" s="601"/>
      <c r="BF12" s="602"/>
      <c r="BG12" s="603">
        <v>3419113</v>
      </c>
      <c r="BH12" s="606"/>
      <c r="BI12" s="606"/>
      <c r="BJ12" s="606"/>
      <c r="BK12" s="606"/>
      <c r="BL12" s="606"/>
      <c r="BM12" s="606"/>
      <c r="BN12" s="607"/>
      <c r="BO12" s="665">
        <v>60.4</v>
      </c>
      <c r="BP12" s="665"/>
      <c r="BQ12" s="665"/>
      <c r="BR12" s="665"/>
      <c r="BS12" s="611" t="s">
        <v>121</v>
      </c>
      <c r="BT12" s="606"/>
      <c r="BU12" s="606"/>
      <c r="BV12" s="606"/>
      <c r="BW12" s="606"/>
      <c r="BX12" s="606"/>
      <c r="BY12" s="606"/>
      <c r="BZ12" s="606"/>
      <c r="CA12" s="606"/>
      <c r="CB12" s="646"/>
      <c r="CD12" s="647" t="s">
        <v>242</v>
      </c>
      <c r="CE12" s="644"/>
      <c r="CF12" s="644"/>
      <c r="CG12" s="644"/>
      <c r="CH12" s="644"/>
      <c r="CI12" s="644"/>
      <c r="CJ12" s="644"/>
      <c r="CK12" s="644"/>
      <c r="CL12" s="644"/>
      <c r="CM12" s="644"/>
      <c r="CN12" s="644"/>
      <c r="CO12" s="644"/>
      <c r="CP12" s="644"/>
      <c r="CQ12" s="645"/>
      <c r="CR12" s="603">
        <v>242728</v>
      </c>
      <c r="CS12" s="606"/>
      <c r="CT12" s="606"/>
      <c r="CU12" s="606"/>
      <c r="CV12" s="606"/>
      <c r="CW12" s="606"/>
      <c r="CX12" s="606"/>
      <c r="CY12" s="607"/>
      <c r="CZ12" s="665">
        <v>1.7</v>
      </c>
      <c r="DA12" s="665"/>
      <c r="DB12" s="665"/>
      <c r="DC12" s="665"/>
      <c r="DD12" s="611">
        <v>463</v>
      </c>
      <c r="DE12" s="606"/>
      <c r="DF12" s="606"/>
      <c r="DG12" s="606"/>
      <c r="DH12" s="606"/>
      <c r="DI12" s="606"/>
      <c r="DJ12" s="606"/>
      <c r="DK12" s="606"/>
      <c r="DL12" s="606"/>
      <c r="DM12" s="606"/>
      <c r="DN12" s="606"/>
      <c r="DO12" s="606"/>
      <c r="DP12" s="607"/>
      <c r="DQ12" s="611">
        <v>92068</v>
      </c>
      <c r="DR12" s="606"/>
      <c r="DS12" s="606"/>
      <c r="DT12" s="606"/>
      <c r="DU12" s="606"/>
      <c r="DV12" s="606"/>
      <c r="DW12" s="606"/>
      <c r="DX12" s="606"/>
      <c r="DY12" s="606"/>
      <c r="DZ12" s="606"/>
      <c r="EA12" s="606"/>
      <c r="EB12" s="606"/>
      <c r="EC12" s="646"/>
    </row>
    <row r="13" spans="2:143" ht="11.25" customHeight="1">
      <c r="B13" s="600" t="s">
        <v>243</v>
      </c>
      <c r="C13" s="601"/>
      <c r="D13" s="601"/>
      <c r="E13" s="601"/>
      <c r="F13" s="601"/>
      <c r="G13" s="601"/>
      <c r="H13" s="601"/>
      <c r="I13" s="601"/>
      <c r="J13" s="601"/>
      <c r="K13" s="601"/>
      <c r="L13" s="601"/>
      <c r="M13" s="601"/>
      <c r="N13" s="601"/>
      <c r="O13" s="601"/>
      <c r="P13" s="601"/>
      <c r="Q13" s="602"/>
      <c r="R13" s="603" t="s">
        <v>170</v>
      </c>
      <c r="S13" s="606"/>
      <c r="T13" s="606"/>
      <c r="U13" s="606"/>
      <c r="V13" s="606"/>
      <c r="W13" s="606"/>
      <c r="X13" s="606"/>
      <c r="Y13" s="607"/>
      <c r="Z13" s="665" t="s">
        <v>121</v>
      </c>
      <c r="AA13" s="665"/>
      <c r="AB13" s="665"/>
      <c r="AC13" s="665"/>
      <c r="AD13" s="666" t="s">
        <v>121</v>
      </c>
      <c r="AE13" s="666"/>
      <c r="AF13" s="666"/>
      <c r="AG13" s="666"/>
      <c r="AH13" s="666"/>
      <c r="AI13" s="666"/>
      <c r="AJ13" s="666"/>
      <c r="AK13" s="666"/>
      <c r="AL13" s="608" t="s">
        <v>121</v>
      </c>
      <c r="AM13" s="609"/>
      <c r="AN13" s="609"/>
      <c r="AO13" s="667"/>
      <c r="AP13" s="600" t="s">
        <v>244</v>
      </c>
      <c r="AQ13" s="601"/>
      <c r="AR13" s="601"/>
      <c r="AS13" s="601"/>
      <c r="AT13" s="601"/>
      <c r="AU13" s="601"/>
      <c r="AV13" s="601"/>
      <c r="AW13" s="601"/>
      <c r="AX13" s="601"/>
      <c r="AY13" s="601"/>
      <c r="AZ13" s="601"/>
      <c r="BA13" s="601"/>
      <c r="BB13" s="601"/>
      <c r="BC13" s="601"/>
      <c r="BD13" s="601"/>
      <c r="BE13" s="601"/>
      <c r="BF13" s="602"/>
      <c r="BG13" s="603">
        <v>3363891</v>
      </c>
      <c r="BH13" s="606"/>
      <c r="BI13" s="606"/>
      <c r="BJ13" s="606"/>
      <c r="BK13" s="606"/>
      <c r="BL13" s="606"/>
      <c r="BM13" s="606"/>
      <c r="BN13" s="607"/>
      <c r="BO13" s="665">
        <v>59.4</v>
      </c>
      <c r="BP13" s="665"/>
      <c r="BQ13" s="665"/>
      <c r="BR13" s="665"/>
      <c r="BS13" s="611" t="s">
        <v>170</v>
      </c>
      <c r="BT13" s="606"/>
      <c r="BU13" s="606"/>
      <c r="BV13" s="606"/>
      <c r="BW13" s="606"/>
      <c r="BX13" s="606"/>
      <c r="BY13" s="606"/>
      <c r="BZ13" s="606"/>
      <c r="CA13" s="606"/>
      <c r="CB13" s="646"/>
      <c r="CD13" s="647" t="s">
        <v>245</v>
      </c>
      <c r="CE13" s="644"/>
      <c r="CF13" s="644"/>
      <c r="CG13" s="644"/>
      <c r="CH13" s="644"/>
      <c r="CI13" s="644"/>
      <c r="CJ13" s="644"/>
      <c r="CK13" s="644"/>
      <c r="CL13" s="644"/>
      <c r="CM13" s="644"/>
      <c r="CN13" s="644"/>
      <c r="CO13" s="644"/>
      <c r="CP13" s="644"/>
      <c r="CQ13" s="645"/>
      <c r="CR13" s="603">
        <v>2763475</v>
      </c>
      <c r="CS13" s="606"/>
      <c r="CT13" s="606"/>
      <c r="CU13" s="606"/>
      <c r="CV13" s="606"/>
      <c r="CW13" s="606"/>
      <c r="CX13" s="606"/>
      <c r="CY13" s="607"/>
      <c r="CZ13" s="665">
        <v>19.399999999999999</v>
      </c>
      <c r="DA13" s="665"/>
      <c r="DB13" s="665"/>
      <c r="DC13" s="665"/>
      <c r="DD13" s="611">
        <v>1205621</v>
      </c>
      <c r="DE13" s="606"/>
      <c r="DF13" s="606"/>
      <c r="DG13" s="606"/>
      <c r="DH13" s="606"/>
      <c r="DI13" s="606"/>
      <c r="DJ13" s="606"/>
      <c r="DK13" s="606"/>
      <c r="DL13" s="606"/>
      <c r="DM13" s="606"/>
      <c r="DN13" s="606"/>
      <c r="DO13" s="606"/>
      <c r="DP13" s="607"/>
      <c r="DQ13" s="611">
        <v>1725086</v>
      </c>
      <c r="DR13" s="606"/>
      <c r="DS13" s="606"/>
      <c r="DT13" s="606"/>
      <c r="DU13" s="606"/>
      <c r="DV13" s="606"/>
      <c r="DW13" s="606"/>
      <c r="DX13" s="606"/>
      <c r="DY13" s="606"/>
      <c r="DZ13" s="606"/>
      <c r="EA13" s="606"/>
      <c r="EB13" s="606"/>
      <c r="EC13" s="646"/>
    </row>
    <row r="14" spans="2:143" ht="11.25" customHeight="1">
      <c r="B14" s="600" t="s">
        <v>246</v>
      </c>
      <c r="C14" s="601"/>
      <c r="D14" s="601"/>
      <c r="E14" s="601"/>
      <c r="F14" s="601"/>
      <c r="G14" s="601"/>
      <c r="H14" s="601"/>
      <c r="I14" s="601"/>
      <c r="J14" s="601"/>
      <c r="K14" s="601"/>
      <c r="L14" s="601"/>
      <c r="M14" s="601"/>
      <c r="N14" s="601"/>
      <c r="O14" s="601"/>
      <c r="P14" s="601"/>
      <c r="Q14" s="602"/>
      <c r="R14" s="603" t="s">
        <v>121</v>
      </c>
      <c r="S14" s="606"/>
      <c r="T14" s="606"/>
      <c r="U14" s="606"/>
      <c r="V14" s="606"/>
      <c r="W14" s="606"/>
      <c r="X14" s="606"/>
      <c r="Y14" s="607"/>
      <c r="Z14" s="665" t="s">
        <v>121</v>
      </c>
      <c r="AA14" s="665"/>
      <c r="AB14" s="665"/>
      <c r="AC14" s="665"/>
      <c r="AD14" s="666" t="s">
        <v>121</v>
      </c>
      <c r="AE14" s="666"/>
      <c r="AF14" s="666"/>
      <c r="AG14" s="666"/>
      <c r="AH14" s="666"/>
      <c r="AI14" s="666"/>
      <c r="AJ14" s="666"/>
      <c r="AK14" s="666"/>
      <c r="AL14" s="608" t="s">
        <v>121</v>
      </c>
      <c r="AM14" s="609"/>
      <c r="AN14" s="609"/>
      <c r="AO14" s="667"/>
      <c r="AP14" s="600" t="s">
        <v>247</v>
      </c>
      <c r="AQ14" s="601"/>
      <c r="AR14" s="601"/>
      <c r="AS14" s="601"/>
      <c r="AT14" s="601"/>
      <c r="AU14" s="601"/>
      <c r="AV14" s="601"/>
      <c r="AW14" s="601"/>
      <c r="AX14" s="601"/>
      <c r="AY14" s="601"/>
      <c r="AZ14" s="601"/>
      <c r="BA14" s="601"/>
      <c r="BB14" s="601"/>
      <c r="BC14" s="601"/>
      <c r="BD14" s="601"/>
      <c r="BE14" s="601"/>
      <c r="BF14" s="602"/>
      <c r="BG14" s="603">
        <v>64238</v>
      </c>
      <c r="BH14" s="606"/>
      <c r="BI14" s="606"/>
      <c r="BJ14" s="606"/>
      <c r="BK14" s="606"/>
      <c r="BL14" s="606"/>
      <c r="BM14" s="606"/>
      <c r="BN14" s="607"/>
      <c r="BO14" s="665">
        <v>1.1000000000000001</v>
      </c>
      <c r="BP14" s="665"/>
      <c r="BQ14" s="665"/>
      <c r="BR14" s="665"/>
      <c r="BS14" s="611" t="s">
        <v>121</v>
      </c>
      <c r="BT14" s="606"/>
      <c r="BU14" s="606"/>
      <c r="BV14" s="606"/>
      <c r="BW14" s="606"/>
      <c r="BX14" s="606"/>
      <c r="BY14" s="606"/>
      <c r="BZ14" s="606"/>
      <c r="CA14" s="606"/>
      <c r="CB14" s="646"/>
      <c r="CD14" s="647" t="s">
        <v>248</v>
      </c>
      <c r="CE14" s="644"/>
      <c r="CF14" s="644"/>
      <c r="CG14" s="644"/>
      <c r="CH14" s="644"/>
      <c r="CI14" s="644"/>
      <c r="CJ14" s="644"/>
      <c r="CK14" s="644"/>
      <c r="CL14" s="644"/>
      <c r="CM14" s="644"/>
      <c r="CN14" s="644"/>
      <c r="CO14" s="644"/>
      <c r="CP14" s="644"/>
      <c r="CQ14" s="645"/>
      <c r="CR14" s="603">
        <v>515548</v>
      </c>
      <c r="CS14" s="606"/>
      <c r="CT14" s="606"/>
      <c r="CU14" s="606"/>
      <c r="CV14" s="606"/>
      <c r="CW14" s="606"/>
      <c r="CX14" s="606"/>
      <c r="CY14" s="607"/>
      <c r="CZ14" s="665">
        <v>3.6</v>
      </c>
      <c r="DA14" s="665"/>
      <c r="DB14" s="665"/>
      <c r="DC14" s="665"/>
      <c r="DD14" s="611">
        <v>73683</v>
      </c>
      <c r="DE14" s="606"/>
      <c r="DF14" s="606"/>
      <c r="DG14" s="606"/>
      <c r="DH14" s="606"/>
      <c r="DI14" s="606"/>
      <c r="DJ14" s="606"/>
      <c r="DK14" s="606"/>
      <c r="DL14" s="606"/>
      <c r="DM14" s="606"/>
      <c r="DN14" s="606"/>
      <c r="DO14" s="606"/>
      <c r="DP14" s="607"/>
      <c r="DQ14" s="611">
        <v>445528</v>
      </c>
      <c r="DR14" s="606"/>
      <c r="DS14" s="606"/>
      <c r="DT14" s="606"/>
      <c r="DU14" s="606"/>
      <c r="DV14" s="606"/>
      <c r="DW14" s="606"/>
      <c r="DX14" s="606"/>
      <c r="DY14" s="606"/>
      <c r="DZ14" s="606"/>
      <c r="EA14" s="606"/>
      <c r="EB14" s="606"/>
      <c r="EC14" s="646"/>
    </row>
    <row r="15" spans="2:143" ht="11.25" customHeight="1">
      <c r="B15" s="600" t="s">
        <v>249</v>
      </c>
      <c r="C15" s="601"/>
      <c r="D15" s="601"/>
      <c r="E15" s="601"/>
      <c r="F15" s="601"/>
      <c r="G15" s="601"/>
      <c r="H15" s="601"/>
      <c r="I15" s="601"/>
      <c r="J15" s="601"/>
      <c r="K15" s="601"/>
      <c r="L15" s="601"/>
      <c r="M15" s="601"/>
      <c r="N15" s="601"/>
      <c r="O15" s="601"/>
      <c r="P15" s="601"/>
      <c r="Q15" s="602"/>
      <c r="R15" s="603">
        <v>24749</v>
      </c>
      <c r="S15" s="606"/>
      <c r="T15" s="606"/>
      <c r="U15" s="606"/>
      <c r="V15" s="606"/>
      <c r="W15" s="606"/>
      <c r="X15" s="606"/>
      <c r="Y15" s="607"/>
      <c r="Z15" s="665">
        <v>0.2</v>
      </c>
      <c r="AA15" s="665"/>
      <c r="AB15" s="665"/>
      <c r="AC15" s="665"/>
      <c r="AD15" s="666">
        <v>24749</v>
      </c>
      <c r="AE15" s="666"/>
      <c r="AF15" s="666"/>
      <c r="AG15" s="666"/>
      <c r="AH15" s="666"/>
      <c r="AI15" s="666"/>
      <c r="AJ15" s="666"/>
      <c r="AK15" s="666"/>
      <c r="AL15" s="608">
        <v>0.3</v>
      </c>
      <c r="AM15" s="609"/>
      <c r="AN15" s="609"/>
      <c r="AO15" s="667"/>
      <c r="AP15" s="600" t="s">
        <v>250</v>
      </c>
      <c r="AQ15" s="601"/>
      <c r="AR15" s="601"/>
      <c r="AS15" s="601"/>
      <c r="AT15" s="601"/>
      <c r="AU15" s="601"/>
      <c r="AV15" s="601"/>
      <c r="AW15" s="601"/>
      <c r="AX15" s="601"/>
      <c r="AY15" s="601"/>
      <c r="AZ15" s="601"/>
      <c r="BA15" s="601"/>
      <c r="BB15" s="601"/>
      <c r="BC15" s="601"/>
      <c r="BD15" s="601"/>
      <c r="BE15" s="601"/>
      <c r="BF15" s="602"/>
      <c r="BG15" s="603">
        <v>198324</v>
      </c>
      <c r="BH15" s="606"/>
      <c r="BI15" s="606"/>
      <c r="BJ15" s="606"/>
      <c r="BK15" s="606"/>
      <c r="BL15" s="606"/>
      <c r="BM15" s="606"/>
      <c r="BN15" s="607"/>
      <c r="BO15" s="665">
        <v>3.5</v>
      </c>
      <c r="BP15" s="665"/>
      <c r="BQ15" s="665"/>
      <c r="BR15" s="665"/>
      <c r="BS15" s="611" t="s">
        <v>121</v>
      </c>
      <c r="BT15" s="606"/>
      <c r="BU15" s="606"/>
      <c r="BV15" s="606"/>
      <c r="BW15" s="606"/>
      <c r="BX15" s="606"/>
      <c r="BY15" s="606"/>
      <c r="BZ15" s="606"/>
      <c r="CA15" s="606"/>
      <c r="CB15" s="646"/>
      <c r="CD15" s="647" t="s">
        <v>251</v>
      </c>
      <c r="CE15" s="644"/>
      <c r="CF15" s="644"/>
      <c r="CG15" s="644"/>
      <c r="CH15" s="644"/>
      <c r="CI15" s="644"/>
      <c r="CJ15" s="644"/>
      <c r="CK15" s="644"/>
      <c r="CL15" s="644"/>
      <c r="CM15" s="644"/>
      <c r="CN15" s="644"/>
      <c r="CO15" s="644"/>
      <c r="CP15" s="644"/>
      <c r="CQ15" s="645"/>
      <c r="CR15" s="603">
        <v>721282</v>
      </c>
      <c r="CS15" s="606"/>
      <c r="CT15" s="606"/>
      <c r="CU15" s="606"/>
      <c r="CV15" s="606"/>
      <c r="CW15" s="606"/>
      <c r="CX15" s="606"/>
      <c r="CY15" s="607"/>
      <c r="CZ15" s="665">
        <v>5.0999999999999996</v>
      </c>
      <c r="DA15" s="665"/>
      <c r="DB15" s="665"/>
      <c r="DC15" s="665"/>
      <c r="DD15" s="611">
        <v>46918</v>
      </c>
      <c r="DE15" s="606"/>
      <c r="DF15" s="606"/>
      <c r="DG15" s="606"/>
      <c r="DH15" s="606"/>
      <c r="DI15" s="606"/>
      <c r="DJ15" s="606"/>
      <c r="DK15" s="606"/>
      <c r="DL15" s="606"/>
      <c r="DM15" s="606"/>
      <c r="DN15" s="606"/>
      <c r="DO15" s="606"/>
      <c r="DP15" s="607"/>
      <c r="DQ15" s="611">
        <v>639530</v>
      </c>
      <c r="DR15" s="606"/>
      <c r="DS15" s="606"/>
      <c r="DT15" s="606"/>
      <c r="DU15" s="606"/>
      <c r="DV15" s="606"/>
      <c r="DW15" s="606"/>
      <c r="DX15" s="606"/>
      <c r="DY15" s="606"/>
      <c r="DZ15" s="606"/>
      <c r="EA15" s="606"/>
      <c r="EB15" s="606"/>
      <c r="EC15" s="646"/>
    </row>
    <row r="16" spans="2:143" ht="11.25" customHeight="1">
      <c r="B16" s="600" t="s">
        <v>252</v>
      </c>
      <c r="C16" s="601"/>
      <c r="D16" s="601"/>
      <c r="E16" s="601"/>
      <c r="F16" s="601"/>
      <c r="G16" s="601"/>
      <c r="H16" s="601"/>
      <c r="I16" s="601"/>
      <c r="J16" s="601"/>
      <c r="K16" s="601"/>
      <c r="L16" s="601"/>
      <c r="M16" s="601"/>
      <c r="N16" s="601"/>
      <c r="O16" s="601"/>
      <c r="P16" s="601"/>
      <c r="Q16" s="602"/>
      <c r="R16" s="603" t="s">
        <v>121</v>
      </c>
      <c r="S16" s="606"/>
      <c r="T16" s="606"/>
      <c r="U16" s="606"/>
      <c r="V16" s="606"/>
      <c r="W16" s="606"/>
      <c r="X16" s="606"/>
      <c r="Y16" s="607"/>
      <c r="Z16" s="665" t="s">
        <v>121</v>
      </c>
      <c r="AA16" s="665"/>
      <c r="AB16" s="665"/>
      <c r="AC16" s="665"/>
      <c r="AD16" s="666" t="s">
        <v>121</v>
      </c>
      <c r="AE16" s="666"/>
      <c r="AF16" s="666"/>
      <c r="AG16" s="666"/>
      <c r="AH16" s="666"/>
      <c r="AI16" s="666"/>
      <c r="AJ16" s="666"/>
      <c r="AK16" s="666"/>
      <c r="AL16" s="608" t="s">
        <v>121</v>
      </c>
      <c r="AM16" s="609"/>
      <c r="AN16" s="609"/>
      <c r="AO16" s="667"/>
      <c r="AP16" s="600" t="s">
        <v>253</v>
      </c>
      <c r="AQ16" s="601"/>
      <c r="AR16" s="601"/>
      <c r="AS16" s="601"/>
      <c r="AT16" s="601"/>
      <c r="AU16" s="601"/>
      <c r="AV16" s="601"/>
      <c r="AW16" s="601"/>
      <c r="AX16" s="601"/>
      <c r="AY16" s="601"/>
      <c r="AZ16" s="601"/>
      <c r="BA16" s="601"/>
      <c r="BB16" s="601"/>
      <c r="BC16" s="601"/>
      <c r="BD16" s="601"/>
      <c r="BE16" s="601"/>
      <c r="BF16" s="602"/>
      <c r="BG16" s="603" t="s">
        <v>121</v>
      </c>
      <c r="BH16" s="606"/>
      <c r="BI16" s="606"/>
      <c r="BJ16" s="606"/>
      <c r="BK16" s="606"/>
      <c r="BL16" s="606"/>
      <c r="BM16" s="606"/>
      <c r="BN16" s="607"/>
      <c r="BO16" s="665" t="s">
        <v>121</v>
      </c>
      <c r="BP16" s="665"/>
      <c r="BQ16" s="665"/>
      <c r="BR16" s="665"/>
      <c r="BS16" s="611" t="s">
        <v>121</v>
      </c>
      <c r="BT16" s="606"/>
      <c r="BU16" s="606"/>
      <c r="BV16" s="606"/>
      <c r="BW16" s="606"/>
      <c r="BX16" s="606"/>
      <c r="BY16" s="606"/>
      <c r="BZ16" s="606"/>
      <c r="CA16" s="606"/>
      <c r="CB16" s="646"/>
      <c r="CD16" s="647" t="s">
        <v>254</v>
      </c>
      <c r="CE16" s="644"/>
      <c r="CF16" s="644"/>
      <c r="CG16" s="644"/>
      <c r="CH16" s="644"/>
      <c r="CI16" s="644"/>
      <c r="CJ16" s="644"/>
      <c r="CK16" s="644"/>
      <c r="CL16" s="644"/>
      <c r="CM16" s="644"/>
      <c r="CN16" s="644"/>
      <c r="CO16" s="644"/>
      <c r="CP16" s="644"/>
      <c r="CQ16" s="645"/>
      <c r="CR16" s="603">
        <v>4956</v>
      </c>
      <c r="CS16" s="606"/>
      <c r="CT16" s="606"/>
      <c r="CU16" s="606"/>
      <c r="CV16" s="606"/>
      <c r="CW16" s="606"/>
      <c r="CX16" s="606"/>
      <c r="CY16" s="607"/>
      <c r="CZ16" s="665">
        <v>0</v>
      </c>
      <c r="DA16" s="665"/>
      <c r="DB16" s="665"/>
      <c r="DC16" s="665"/>
      <c r="DD16" s="611" t="s">
        <v>121</v>
      </c>
      <c r="DE16" s="606"/>
      <c r="DF16" s="606"/>
      <c r="DG16" s="606"/>
      <c r="DH16" s="606"/>
      <c r="DI16" s="606"/>
      <c r="DJ16" s="606"/>
      <c r="DK16" s="606"/>
      <c r="DL16" s="606"/>
      <c r="DM16" s="606"/>
      <c r="DN16" s="606"/>
      <c r="DO16" s="606"/>
      <c r="DP16" s="607"/>
      <c r="DQ16" s="611" t="s">
        <v>121</v>
      </c>
      <c r="DR16" s="606"/>
      <c r="DS16" s="606"/>
      <c r="DT16" s="606"/>
      <c r="DU16" s="606"/>
      <c r="DV16" s="606"/>
      <c r="DW16" s="606"/>
      <c r="DX16" s="606"/>
      <c r="DY16" s="606"/>
      <c r="DZ16" s="606"/>
      <c r="EA16" s="606"/>
      <c r="EB16" s="606"/>
      <c r="EC16" s="646"/>
    </row>
    <row r="17" spans="2:133" ht="11.25" customHeight="1">
      <c r="B17" s="600" t="s">
        <v>255</v>
      </c>
      <c r="C17" s="601"/>
      <c r="D17" s="601"/>
      <c r="E17" s="601"/>
      <c r="F17" s="601"/>
      <c r="G17" s="601"/>
      <c r="H17" s="601"/>
      <c r="I17" s="601"/>
      <c r="J17" s="601"/>
      <c r="K17" s="601"/>
      <c r="L17" s="601"/>
      <c r="M17" s="601"/>
      <c r="N17" s="601"/>
      <c r="O17" s="601"/>
      <c r="P17" s="601"/>
      <c r="Q17" s="602"/>
      <c r="R17" s="603">
        <v>20839</v>
      </c>
      <c r="S17" s="606"/>
      <c r="T17" s="606"/>
      <c r="U17" s="606"/>
      <c r="V17" s="606"/>
      <c r="W17" s="606"/>
      <c r="X17" s="606"/>
      <c r="Y17" s="607"/>
      <c r="Z17" s="665">
        <v>0.1</v>
      </c>
      <c r="AA17" s="665"/>
      <c r="AB17" s="665"/>
      <c r="AC17" s="665"/>
      <c r="AD17" s="666">
        <v>20839</v>
      </c>
      <c r="AE17" s="666"/>
      <c r="AF17" s="666"/>
      <c r="AG17" s="666"/>
      <c r="AH17" s="666"/>
      <c r="AI17" s="666"/>
      <c r="AJ17" s="666"/>
      <c r="AK17" s="666"/>
      <c r="AL17" s="608">
        <v>0.3</v>
      </c>
      <c r="AM17" s="609"/>
      <c r="AN17" s="609"/>
      <c r="AO17" s="667"/>
      <c r="AP17" s="600" t="s">
        <v>256</v>
      </c>
      <c r="AQ17" s="601"/>
      <c r="AR17" s="601"/>
      <c r="AS17" s="601"/>
      <c r="AT17" s="601"/>
      <c r="AU17" s="601"/>
      <c r="AV17" s="601"/>
      <c r="AW17" s="601"/>
      <c r="AX17" s="601"/>
      <c r="AY17" s="601"/>
      <c r="AZ17" s="601"/>
      <c r="BA17" s="601"/>
      <c r="BB17" s="601"/>
      <c r="BC17" s="601"/>
      <c r="BD17" s="601"/>
      <c r="BE17" s="601"/>
      <c r="BF17" s="602"/>
      <c r="BG17" s="603" t="s">
        <v>121</v>
      </c>
      <c r="BH17" s="606"/>
      <c r="BI17" s="606"/>
      <c r="BJ17" s="606"/>
      <c r="BK17" s="606"/>
      <c r="BL17" s="606"/>
      <c r="BM17" s="606"/>
      <c r="BN17" s="607"/>
      <c r="BO17" s="665" t="s">
        <v>121</v>
      </c>
      <c r="BP17" s="665"/>
      <c r="BQ17" s="665"/>
      <c r="BR17" s="665"/>
      <c r="BS17" s="611" t="s">
        <v>121</v>
      </c>
      <c r="BT17" s="606"/>
      <c r="BU17" s="606"/>
      <c r="BV17" s="606"/>
      <c r="BW17" s="606"/>
      <c r="BX17" s="606"/>
      <c r="BY17" s="606"/>
      <c r="BZ17" s="606"/>
      <c r="CA17" s="606"/>
      <c r="CB17" s="646"/>
      <c r="CD17" s="647" t="s">
        <v>257</v>
      </c>
      <c r="CE17" s="644"/>
      <c r="CF17" s="644"/>
      <c r="CG17" s="644"/>
      <c r="CH17" s="644"/>
      <c r="CI17" s="644"/>
      <c r="CJ17" s="644"/>
      <c r="CK17" s="644"/>
      <c r="CL17" s="644"/>
      <c r="CM17" s="644"/>
      <c r="CN17" s="644"/>
      <c r="CO17" s="644"/>
      <c r="CP17" s="644"/>
      <c r="CQ17" s="645"/>
      <c r="CR17" s="603">
        <v>2084813</v>
      </c>
      <c r="CS17" s="606"/>
      <c r="CT17" s="606"/>
      <c r="CU17" s="606"/>
      <c r="CV17" s="606"/>
      <c r="CW17" s="606"/>
      <c r="CX17" s="606"/>
      <c r="CY17" s="607"/>
      <c r="CZ17" s="665">
        <v>14.6</v>
      </c>
      <c r="DA17" s="665"/>
      <c r="DB17" s="665"/>
      <c r="DC17" s="665"/>
      <c r="DD17" s="611" t="s">
        <v>121</v>
      </c>
      <c r="DE17" s="606"/>
      <c r="DF17" s="606"/>
      <c r="DG17" s="606"/>
      <c r="DH17" s="606"/>
      <c r="DI17" s="606"/>
      <c r="DJ17" s="606"/>
      <c r="DK17" s="606"/>
      <c r="DL17" s="606"/>
      <c r="DM17" s="606"/>
      <c r="DN17" s="606"/>
      <c r="DO17" s="606"/>
      <c r="DP17" s="607"/>
      <c r="DQ17" s="611">
        <v>2042815</v>
      </c>
      <c r="DR17" s="606"/>
      <c r="DS17" s="606"/>
      <c r="DT17" s="606"/>
      <c r="DU17" s="606"/>
      <c r="DV17" s="606"/>
      <c r="DW17" s="606"/>
      <c r="DX17" s="606"/>
      <c r="DY17" s="606"/>
      <c r="DZ17" s="606"/>
      <c r="EA17" s="606"/>
      <c r="EB17" s="606"/>
      <c r="EC17" s="646"/>
    </row>
    <row r="18" spans="2:133" ht="11.25" customHeight="1">
      <c r="B18" s="600" t="s">
        <v>258</v>
      </c>
      <c r="C18" s="601"/>
      <c r="D18" s="601"/>
      <c r="E18" s="601"/>
      <c r="F18" s="601"/>
      <c r="G18" s="601"/>
      <c r="H18" s="601"/>
      <c r="I18" s="601"/>
      <c r="J18" s="601"/>
      <c r="K18" s="601"/>
      <c r="L18" s="601"/>
      <c r="M18" s="601"/>
      <c r="N18" s="601"/>
      <c r="O18" s="601"/>
      <c r="P18" s="601"/>
      <c r="Q18" s="602"/>
      <c r="R18" s="603">
        <v>1301177</v>
      </c>
      <c r="S18" s="606"/>
      <c r="T18" s="606"/>
      <c r="U18" s="606"/>
      <c r="V18" s="606"/>
      <c r="W18" s="606"/>
      <c r="X18" s="606"/>
      <c r="Y18" s="607"/>
      <c r="Z18" s="665">
        <v>9.1</v>
      </c>
      <c r="AA18" s="665"/>
      <c r="AB18" s="665"/>
      <c r="AC18" s="665"/>
      <c r="AD18" s="666">
        <v>864799</v>
      </c>
      <c r="AE18" s="666"/>
      <c r="AF18" s="666"/>
      <c r="AG18" s="666"/>
      <c r="AH18" s="666"/>
      <c r="AI18" s="666"/>
      <c r="AJ18" s="666"/>
      <c r="AK18" s="666"/>
      <c r="AL18" s="608">
        <v>12.2</v>
      </c>
      <c r="AM18" s="609"/>
      <c r="AN18" s="609"/>
      <c r="AO18" s="667"/>
      <c r="AP18" s="600" t="s">
        <v>259</v>
      </c>
      <c r="AQ18" s="601"/>
      <c r="AR18" s="601"/>
      <c r="AS18" s="601"/>
      <c r="AT18" s="601"/>
      <c r="AU18" s="601"/>
      <c r="AV18" s="601"/>
      <c r="AW18" s="601"/>
      <c r="AX18" s="601"/>
      <c r="AY18" s="601"/>
      <c r="AZ18" s="601"/>
      <c r="BA18" s="601"/>
      <c r="BB18" s="601"/>
      <c r="BC18" s="601"/>
      <c r="BD18" s="601"/>
      <c r="BE18" s="601"/>
      <c r="BF18" s="602"/>
      <c r="BG18" s="603" t="s">
        <v>121</v>
      </c>
      <c r="BH18" s="606"/>
      <c r="BI18" s="606"/>
      <c r="BJ18" s="606"/>
      <c r="BK18" s="606"/>
      <c r="BL18" s="606"/>
      <c r="BM18" s="606"/>
      <c r="BN18" s="607"/>
      <c r="BO18" s="665" t="s">
        <v>121</v>
      </c>
      <c r="BP18" s="665"/>
      <c r="BQ18" s="665"/>
      <c r="BR18" s="665"/>
      <c r="BS18" s="611" t="s">
        <v>121</v>
      </c>
      <c r="BT18" s="606"/>
      <c r="BU18" s="606"/>
      <c r="BV18" s="606"/>
      <c r="BW18" s="606"/>
      <c r="BX18" s="606"/>
      <c r="BY18" s="606"/>
      <c r="BZ18" s="606"/>
      <c r="CA18" s="606"/>
      <c r="CB18" s="646"/>
      <c r="CD18" s="647" t="s">
        <v>260</v>
      </c>
      <c r="CE18" s="644"/>
      <c r="CF18" s="644"/>
      <c r="CG18" s="644"/>
      <c r="CH18" s="644"/>
      <c r="CI18" s="644"/>
      <c r="CJ18" s="644"/>
      <c r="CK18" s="644"/>
      <c r="CL18" s="644"/>
      <c r="CM18" s="644"/>
      <c r="CN18" s="644"/>
      <c r="CO18" s="644"/>
      <c r="CP18" s="644"/>
      <c r="CQ18" s="645"/>
      <c r="CR18" s="603" t="s">
        <v>121</v>
      </c>
      <c r="CS18" s="606"/>
      <c r="CT18" s="606"/>
      <c r="CU18" s="606"/>
      <c r="CV18" s="606"/>
      <c r="CW18" s="606"/>
      <c r="CX18" s="606"/>
      <c r="CY18" s="607"/>
      <c r="CZ18" s="665" t="s">
        <v>121</v>
      </c>
      <c r="DA18" s="665"/>
      <c r="DB18" s="665"/>
      <c r="DC18" s="665"/>
      <c r="DD18" s="611" t="s">
        <v>121</v>
      </c>
      <c r="DE18" s="606"/>
      <c r="DF18" s="606"/>
      <c r="DG18" s="606"/>
      <c r="DH18" s="606"/>
      <c r="DI18" s="606"/>
      <c r="DJ18" s="606"/>
      <c r="DK18" s="606"/>
      <c r="DL18" s="606"/>
      <c r="DM18" s="606"/>
      <c r="DN18" s="606"/>
      <c r="DO18" s="606"/>
      <c r="DP18" s="607"/>
      <c r="DQ18" s="611" t="s">
        <v>170</v>
      </c>
      <c r="DR18" s="606"/>
      <c r="DS18" s="606"/>
      <c r="DT18" s="606"/>
      <c r="DU18" s="606"/>
      <c r="DV18" s="606"/>
      <c r="DW18" s="606"/>
      <c r="DX18" s="606"/>
      <c r="DY18" s="606"/>
      <c r="DZ18" s="606"/>
      <c r="EA18" s="606"/>
      <c r="EB18" s="606"/>
      <c r="EC18" s="646"/>
    </row>
    <row r="19" spans="2:133" ht="11.25" customHeight="1">
      <c r="B19" s="600" t="s">
        <v>261</v>
      </c>
      <c r="C19" s="601"/>
      <c r="D19" s="601"/>
      <c r="E19" s="601"/>
      <c r="F19" s="601"/>
      <c r="G19" s="601"/>
      <c r="H19" s="601"/>
      <c r="I19" s="601"/>
      <c r="J19" s="601"/>
      <c r="K19" s="601"/>
      <c r="L19" s="601"/>
      <c r="M19" s="601"/>
      <c r="N19" s="601"/>
      <c r="O19" s="601"/>
      <c r="P19" s="601"/>
      <c r="Q19" s="602"/>
      <c r="R19" s="603">
        <v>864799</v>
      </c>
      <c r="S19" s="606"/>
      <c r="T19" s="606"/>
      <c r="U19" s="606"/>
      <c r="V19" s="606"/>
      <c r="W19" s="606"/>
      <c r="X19" s="606"/>
      <c r="Y19" s="607"/>
      <c r="Z19" s="665">
        <v>6</v>
      </c>
      <c r="AA19" s="665"/>
      <c r="AB19" s="665"/>
      <c r="AC19" s="665"/>
      <c r="AD19" s="666">
        <v>864799</v>
      </c>
      <c r="AE19" s="666"/>
      <c r="AF19" s="666"/>
      <c r="AG19" s="666"/>
      <c r="AH19" s="666"/>
      <c r="AI19" s="666"/>
      <c r="AJ19" s="666"/>
      <c r="AK19" s="666"/>
      <c r="AL19" s="608">
        <v>12.2</v>
      </c>
      <c r="AM19" s="609"/>
      <c r="AN19" s="609"/>
      <c r="AO19" s="667"/>
      <c r="AP19" s="600" t="s">
        <v>262</v>
      </c>
      <c r="AQ19" s="601"/>
      <c r="AR19" s="601"/>
      <c r="AS19" s="601"/>
      <c r="AT19" s="601"/>
      <c r="AU19" s="601"/>
      <c r="AV19" s="601"/>
      <c r="AW19" s="601"/>
      <c r="AX19" s="601"/>
      <c r="AY19" s="601"/>
      <c r="AZ19" s="601"/>
      <c r="BA19" s="601"/>
      <c r="BB19" s="601"/>
      <c r="BC19" s="601"/>
      <c r="BD19" s="601"/>
      <c r="BE19" s="601"/>
      <c r="BF19" s="602"/>
      <c r="BG19" s="603">
        <v>143912</v>
      </c>
      <c r="BH19" s="606"/>
      <c r="BI19" s="606"/>
      <c r="BJ19" s="606"/>
      <c r="BK19" s="606"/>
      <c r="BL19" s="606"/>
      <c r="BM19" s="606"/>
      <c r="BN19" s="607"/>
      <c r="BO19" s="665">
        <v>2.5</v>
      </c>
      <c r="BP19" s="665"/>
      <c r="BQ19" s="665"/>
      <c r="BR19" s="665"/>
      <c r="BS19" s="611" t="s">
        <v>170</v>
      </c>
      <c r="BT19" s="606"/>
      <c r="BU19" s="606"/>
      <c r="BV19" s="606"/>
      <c r="BW19" s="606"/>
      <c r="BX19" s="606"/>
      <c r="BY19" s="606"/>
      <c r="BZ19" s="606"/>
      <c r="CA19" s="606"/>
      <c r="CB19" s="646"/>
      <c r="CD19" s="647" t="s">
        <v>263</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121</v>
      </c>
      <c r="DA19" s="665"/>
      <c r="DB19" s="665"/>
      <c r="DC19" s="665"/>
      <c r="DD19" s="611" t="s">
        <v>121</v>
      </c>
      <c r="DE19" s="606"/>
      <c r="DF19" s="606"/>
      <c r="DG19" s="606"/>
      <c r="DH19" s="606"/>
      <c r="DI19" s="606"/>
      <c r="DJ19" s="606"/>
      <c r="DK19" s="606"/>
      <c r="DL19" s="606"/>
      <c r="DM19" s="606"/>
      <c r="DN19" s="606"/>
      <c r="DO19" s="606"/>
      <c r="DP19" s="607"/>
      <c r="DQ19" s="611" t="s">
        <v>121</v>
      </c>
      <c r="DR19" s="606"/>
      <c r="DS19" s="606"/>
      <c r="DT19" s="606"/>
      <c r="DU19" s="606"/>
      <c r="DV19" s="606"/>
      <c r="DW19" s="606"/>
      <c r="DX19" s="606"/>
      <c r="DY19" s="606"/>
      <c r="DZ19" s="606"/>
      <c r="EA19" s="606"/>
      <c r="EB19" s="606"/>
      <c r="EC19" s="646"/>
    </row>
    <row r="20" spans="2:133" ht="11.25" customHeight="1">
      <c r="B20" s="600" t="s">
        <v>264</v>
      </c>
      <c r="C20" s="601"/>
      <c r="D20" s="601"/>
      <c r="E20" s="601"/>
      <c r="F20" s="601"/>
      <c r="G20" s="601"/>
      <c r="H20" s="601"/>
      <c r="I20" s="601"/>
      <c r="J20" s="601"/>
      <c r="K20" s="601"/>
      <c r="L20" s="601"/>
      <c r="M20" s="601"/>
      <c r="N20" s="601"/>
      <c r="O20" s="601"/>
      <c r="P20" s="601"/>
      <c r="Q20" s="602"/>
      <c r="R20" s="603">
        <v>436378</v>
      </c>
      <c r="S20" s="606"/>
      <c r="T20" s="606"/>
      <c r="U20" s="606"/>
      <c r="V20" s="606"/>
      <c r="W20" s="606"/>
      <c r="X20" s="606"/>
      <c r="Y20" s="607"/>
      <c r="Z20" s="665">
        <v>3</v>
      </c>
      <c r="AA20" s="665"/>
      <c r="AB20" s="665"/>
      <c r="AC20" s="665"/>
      <c r="AD20" s="666" t="s">
        <v>121</v>
      </c>
      <c r="AE20" s="666"/>
      <c r="AF20" s="666"/>
      <c r="AG20" s="666"/>
      <c r="AH20" s="666"/>
      <c r="AI20" s="666"/>
      <c r="AJ20" s="666"/>
      <c r="AK20" s="666"/>
      <c r="AL20" s="608" t="s">
        <v>121</v>
      </c>
      <c r="AM20" s="609"/>
      <c r="AN20" s="609"/>
      <c r="AO20" s="667"/>
      <c r="AP20" s="600" t="s">
        <v>265</v>
      </c>
      <c r="AQ20" s="601"/>
      <c r="AR20" s="601"/>
      <c r="AS20" s="601"/>
      <c r="AT20" s="601"/>
      <c r="AU20" s="601"/>
      <c r="AV20" s="601"/>
      <c r="AW20" s="601"/>
      <c r="AX20" s="601"/>
      <c r="AY20" s="601"/>
      <c r="AZ20" s="601"/>
      <c r="BA20" s="601"/>
      <c r="BB20" s="601"/>
      <c r="BC20" s="601"/>
      <c r="BD20" s="601"/>
      <c r="BE20" s="601"/>
      <c r="BF20" s="602"/>
      <c r="BG20" s="603">
        <v>143912</v>
      </c>
      <c r="BH20" s="606"/>
      <c r="BI20" s="606"/>
      <c r="BJ20" s="606"/>
      <c r="BK20" s="606"/>
      <c r="BL20" s="606"/>
      <c r="BM20" s="606"/>
      <c r="BN20" s="607"/>
      <c r="BO20" s="665">
        <v>2.5</v>
      </c>
      <c r="BP20" s="665"/>
      <c r="BQ20" s="665"/>
      <c r="BR20" s="665"/>
      <c r="BS20" s="611" t="s">
        <v>121</v>
      </c>
      <c r="BT20" s="606"/>
      <c r="BU20" s="606"/>
      <c r="BV20" s="606"/>
      <c r="BW20" s="606"/>
      <c r="BX20" s="606"/>
      <c r="BY20" s="606"/>
      <c r="BZ20" s="606"/>
      <c r="CA20" s="606"/>
      <c r="CB20" s="646"/>
      <c r="CD20" s="647" t="s">
        <v>266</v>
      </c>
      <c r="CE20" s="644"/>
      <c r="CF20" s="644"/>
      <c r="CG20" s="644"/>
      <c r="CH20" s="644"/>
      <c r="CI20" s="644"/>
      <c r="CJ20" s="644"/>
      <c r="CK20" s="644"/>
      <c r="CL20" s="644"/>
      <c r="CM20" s="644"/>
      <c r="CN20" s="644"/>
      <c r="CO20" s="644"/>
      <c r="CP20" s="644"/>
      <c r="CQ20" s="645"/>
      <c r="CR20" s="603">
        <v>14248362</v>
      </c>
      <c r="CS20" s="606"/>
      <c r="CT20" s="606"/>
      <c r="CU20" s="606"/>
      <c r="CV20" s="606"/>
      <c r="CW20" s="606"/>
      <c r="CX20" s="606"/>
      <c r="CY20" s="607"/>
      <c r="CZ20" s="665">
        <v>100</v>
      </c>
      <c r="DA20" s="665"/>
      <c r="DB20" s="665"/>
      <c r="DC20" s="665"/>
      <c r="DD20" s="611">
        <v>2138122</v>
      </c>
      <c r="DE20" s="606"/>
      <c r="DF20" s="606"/>
      <c r="DG20" s="606"/>
      <c r="DH20" s="606"/>
      <c r="DI20" s="606"/>
      <c r="DJ20" s="606"/>
      <c r="DK20" s="606"/>
      <c r="DL20" s="606"/>
      <c r="DM20" s="606"/>
      <c r="DN20" s="606"/>
      <c r="DO20" s="606"/>
      <c r="DP20" s="607"/>
      <c r="DQ20" s="611">
        <v>9799045</v>
      </c>
      <c r="DR20" s="606"/>
      <c r="DS20" s="606"/>
      <c r="DT20" s="606"/>
      <c r="DU20" s="606"/>
      <c r="DV20" s="606"/>
      <c r="DW20" s="606"/>
      <c r="DX20" s="606"/>
      <c r="DY20" s="606"/>
      <c r="DZ20" s="606"/>
      <c r="EA20" s="606"/>
      <c r="EB20" s="606"/>
      <c r="EC20" s="646"/>
    </row>
    <row r="21" spans="2:133" ht="11.25" customHeight="1">
      <c r="B21" s="600" t="s">
        <v>267</v>
      </c>
      <c r="C21" s="601"/>
      <c r="D21" s="601"/>
      <c r="E21" s="601"/>
      <c r="F21" s="601"/>
      <c r="G21" s="601"/>
      <c r="H21" s="601"/>
      <c r="I21" s="601"/>
      <c r="J21" s="601"/>
      <c r="K21" s="601"/>
      <c r="L21" s="601"/>
      <c r="M21" s="601"/>
      <c r="N21" s="601"/>
      <c r="O21" s="601"/>
      <c r="P21" s="601"/>
      <c r="Q21" s="602"/>
      <c r="R21" s="603" t="s">
        <v>121</v>
      </c>
      <c r="S21" s="606"/>
      <c r="T21" s="606"/>
      <c r="U21" s="606"/>
      <c r="V21" s="606"/>
      <c r="W21" s="606"/>
      <c r="X21" s="606"/>
      <c r="Y21" s="607"/>
      <c r="Z21" s="665" t="s">
        <v>121</v>
      </c>
      <c r="AA21" s="665"/>
      <c r="AB21" s="665"/>
      <c r="AC21" s="665"/>
      <c r="AD21" s="666" t="s">
        <v>121</v>
      </c>
      <c r="AE21" s="666"/>
      <c r="AF21" s="666"/>
      <c r="AG21" s="666"/>
      <c r="AH21" s="666"/>
      <c r="AI21" s="666"/>
      <c r="AJ21" s="666"/>
      <c r="AK21" s="666"/>
      <c r="AL21" s="608" t="s">
        <v>121</v>
      </c>
      <c r="AM21" s="609"/>
      <c r="AN21" s="609"/>
      <c r="AO21" s="667"/>
      <c r="AP21" s="711" t="s">
        <v>268</v>
      </c>
      <c r="AQ21" s="718"/>
      <c r="AR21" s="718"/>
      <c r="AS21" s="718"/>
      <c r="AT21" s="718"/>
      <c r="AU21" s="718"/>
      <c r="AV21" s="718"/>
      <c r="AW21" s="718"/>
      <c r="AX21" s="718"/>
      <c r="AY21" s="718"/>
      <c r="AZ21" s="718"/>
      <c r="BA21" s="718"/>
      <c r="BB21" s="718"/>
      <c r="BC21" s="718"/>
      <c r="BD21" s="718"/>
      <c r="BE21" s="718"/>
      <c r="BF21" s="713"/>
      <c r="BG21" s="603" t="s">
        <v>170</v>
      </c>
      <c r="BH21" s="606"/>
      <c r="BI21" s="606"/>
      <c r="BJ21" s="606"/>
      <c r="BK21" s="606"/>
      <c r="BL21" s="606"/>
      <c r="BM21" s="606"/>
      <c r="BN21" s="607"/>
      <c r="BO21" s="665" t="s">
        <v>121</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269</v>
      </c>
      <c r="C22" s="601"/>
      <c r="D22" s="601"/>
      <c r="E22" s="601"/>
      <c r="F22" s="601"/>
      <c r="G22" s="601"/>
      <c r="H22" s="601"/>
      <c r="I22" s="601"/>
      <c r="J22" s="601"/>
      <c r="K22" s="601"/>
      <c r="L22" s="601"/>
      <c r="M22" s="601"/>
      <c r="N22" s="601"/>
      <c r="O22" s="601"/>
      <c r="P22" s="601"/>
      <c r="Q22" s="602"/>
      <c r="R22" s="603">
        <v>7649734</v>
      </c>
      <c r="S22" s="606"/>
      <c r="T22" s="606"/>
      <c r="U22" s="606"/>
      <c r="V22" s="606"/>
      <c r="W22" s="606"/>
      <c r="X22" s="606"/>
      <c r="Y22" s="607"/>
      <c r="Z22" s="665">
        <v>53.4</v>
      </c>
      <c r="AA22" s="665"/>
      <c r="AB22" s="665"/>
      <c r="AC22" s="665"/>
      <c r="AD22" s="666">
        <v>7069444</v>
      </c>
      <c r="AE22" s="666"/>
      <c r="AF22" s="666"/>
      <c r="AG22" s="666"/>
      <c r="AH22" s="666"/>
      <c r="AI22" s="666"/>
      <c r="AJ22" s="666"/>
      <c r="AK22" s="666"/>
      <c r="AL22" s="608">
        <v>99.6</v>
      </c>
      <c r="AM22" s="609"/>
      <c r="AN22" s="609"/>
      <c r="AO22" s="667"/>
      <c r="AP22" s="711" t="s">
        <v>270</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121</v>
      </c>
      <c r="BP22" s="665"/>
      <c r="BQ22" s="665"/>
      <c r="BR22" s="665"/>
      <c r="BS22" s="611" t="s">
        <v>121</v>
      </c>
      <c r="BT22" s="606"/>
      <c r="BU22" s="606"/>
      <c r="BV22" s="606"/>
      <c r="BW22" s="606"/>
      <c r="BX22" s="606"/>
      <c r="BY22" s="606"/>
      <c r="BZ22" s="606"/>
      <c r="CA22" s="606"/>
      <c r="CB22" s="646"/>
      <c r="CD22" s="720" t="s">
        <v>271</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272</v>
      </c>
      <c r="C23" s="601"/>
      <c r="D23" s="601"/>
      <c r="E23" s="601"/>
      <c r="F23" s="601"/>
      <c r="G23" s="601"/>
      <c r="H23" s="601"/>
      <c r="I23" s="601"/>
      <c r="J23" s="601"/>
      <c r="K23" s="601"/>
      <c r="L23" s="601"/>
      <c r="M23" s="601"/>
      <c r="N23" s="601"/>
      <c r="O23" s="601"/>
      <c r="P23" s="601"/>
      <c r="Q23" s="602"/>
      <c r="R23" s="603">
        <v>4104</v>
      </c>
      <c r="S23" s="606"/>
      <c r="T23" s="606"/>
      <c r="U23" s="606"/>
      <c r="V23" s="606"/>
      <c r="W23" s="606"/>
      <c r="X23" s="606"/>
      <c r="Y23" s="607"/>
      <c r="Z23" s="665">
        <v>0</v>
      </c>
      <c r="AA23" s="665"/>
      <c r="AB23" s="665"/>
      <c r="AC23" s="665"/>
      <c r="AD23" s="666">
        <v>4104</v>
      </c>
      <c r="AE23" s="666"/>
      <c r="AF23" s="666"/>
      <c r="AG23" s="666"/>
      <c r="AH23" s="666"/>
      <c r="AI23" s="666"/>
      <c r="AJ23" s="666"/>
      <c r="AK23" s="666"/>
      <c r="AL23" s="608">
        <v>0.1</v>
      </c>
      <c r="AM23" s="609"/>
      <c r="AN23" s="609"/>
      <c r="AO23" s="667"/>
      <c r="AP23" s="711" t="s">
        <v>273</v>
      </c>
      <c r="AQ23" s="718"/>
      <c r="AR23" s="718"/>
      <c r="AS23" s="718"/>
      <c r="AT23" s="718"/>
      <c r="AU23" s="718"/>
      <c r="AV23" s="718"/>
      <c r="AW23" s="718"/>
      <c r="AX23" s="718"/>
      <c r="AY23" s="718"/>
      <c r="AZ23" s="718"/>
      <c r="BA23" s="718"/>
      <c r="BB23" s="718"/>
      <c r="BC23" s="718"/>
      <c r="BD23" s="718"/>
      <c r="BE23" s="718"/>
      <c r="BF23" s="713"/>
      <c r="BG23" s="603">
        <v>143912</v>
      </c>
      <c r="BH23" s="606"/>
      <c r="BI23" s="606"/>
      <c r="BJ23" s="606"/>
      <c r="BK23" s="606"/>
      <c r="BL23" s="606"/>
      <c r="BM23" s="606"/>
      <c r="BN23" s="607"/>
      <c r="BO23" s="665">
        <v>2.5</v>
      </c>
      <c r="BP23" s="665"/>
      <c r="BQ23" s="665"/>
      <c r="BR23" s="665"/>
      <c r="BS23" s="611" t="s">
        <v>121</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274</v>
      </c>
      <c r="CS23" s="721"/>
      <c r="CT23" s="721"/>
      <c r="CU23" s="721"/>
      <c r="CV23" s="721"/>
      <c r="CW23" s="721"/>
      <c r="CX23" s="721"/>
      <c r="CY23" s="722"/>
      <c r="CZ23" s="720" t="s">
        <v>275</v>
      </c>
      <c r="DA23" s="721"/>
      <c r="DB23" s="721"/>
      <c r="DC23" s="722"/>
      <c r="DD23" s="720" t="s">
        <v>276</v>
      </c>
      <c r="DE23" s="721"/>
      <c r="DF23" s="721"/>
      <c r="DG23" s="721"/>
      <c r="DH23" s="721"/>
      <c r="DI23" s="721"/>
      <c r="DJ23" s="721"/>
      <c r="DK23" s="722"/>
      <c r="DL23" s="729" t="s">
        <v>277</v>
      </c>
      <c r="DM23" s="730"/>
      <c r="DN23" s="730"/>
      <c r="DO23" s="730"/>
      <c r="DP23" s="730"/>
      <c r="DQ23" s="730"/>
      <c r="DR23" s="730"/>
      <c r="DS23" s="730"/>
      <c r="DT23" s="730"/>
      <c r="DU23" s="730"/>
      <c r="DV23" s="731"/>
      <c r="DW23" s="720" t="s">
        <v>278</v>
      </c>
      <c r="DX23" s="721"/>
      <c r="DY23" s="721"/>
      <c r="DZ23" s="721"/>
      <c r="EA23" s="721"/>
      <c r="EB23" s="721"/>
      <c r="EC23" s="722"/>
    </row>
    <row r="24" spans="2:133" ht="11.25" customHeight="1">
      <c r="B24" s="600" t="s">
        <v>279</v>
      </c>
      <c r="C24" s="601"/>
      <c r="D24" s="601"/>
      <c r="E24" s="601"/>
      <c r="F24" s="601"/>
      <c r="G24" s="601"/>
      <c r="H24" s="601"/>
      <c r="I24" s="601"/>
      <c r="J24" s="601"/>
      <c r="K24" s="601"/>
      <c r="L24" s="601"/>
      <c r="M24" s="601"/>
      <c r="N24" s="601"/>
      <c r="O24" s="601"/>
      <c r="P24" s="601"/>
      <c r="Q24" s="602"/>
      <c r="R24" s="603">
        <v>120165</v>
      </c>
      <c r="S24" s="606"/>
      <c r="T24" s="606"/>
      <c r="U24" s="606"/>
      <c r="V24" s="606"/>
      <c r="W24" s="606"/>
      <c r="X24" s="606"/>
      <c r="Y24" s="607"/>
      <c r="Z24" s="665">
        <v>0.8</v>
      </c>
      <c r="AA24" s="665"/>
      <c r="AB24" s="665"/>
      <c r="AC24" s="665"/>
      <c r="AD24" s="666" t="s">
        <v>170</v>
      </c>
      <c r="AE24" s="666"/>
      <c r="AF24" s="666"/>
      <c r="AG24" s="666"/>
      <c r="AH24" s="666"/>
      <c r="AI24" s="666"/>
      <c r="AJ24" s="666"/>
      <c r="AK24" s="666"/>
      <c r="AL24" s="608" t="s">
        <v>121</v>
      </c>
      <c r="AM24" s="609"/>
      <c r="AN24" s="609"/>
      <c r="AO24" s="667"/>
      <c r="AP24" s="711" t="s">
        <v>280</v>
      </c>
      <c r="AQ24" s="718"/>
      <c r="AR24" s="718"/>
      <c r="AS24" s="718"/>
      <c r="AT24" s="718"/>
      <c r="AU24" s="718"/>
      <c r="AV24" s="718"/>
      <c r="AW24" s="718"/>
      <c r="AX24" s="718"/>
      <c r="AY24" s="718"/>
      <c r="AZ24" s="718"/>
      <c r="BA24" s="718"/>
      <c r="BB24" s="718"/>
      <c r="BC24" s="718"/>
      <c r="BD24" s="718"/>
      <c r="BE24" s="718"/>
      <c r="BF24" s="713"/>
      <c r="BG24" s="603" t="s">
        <v>121</v>
      </c>
      <c r="BH24" s="606"/>
      <c r="BI24" s="606"/>
      <c r="BJ24" s="606"/>
      <c r="BK24" s="606"/>
      <c r="BL24" s="606"/>
      <c r="BM24" s="606"/>
      <c r="BN24" s="607"/>
      <c r="BO24" s="665" t="s">
        <v>121</v>
      </c>
      <c r="BP24" s="665"/>
      <c r="BQ24" s="665"/>
      <c r="BR24" s="665"/>
      <c r="BS24" s="611" t="s">
        <v>170</v>
      </c>
      <c r="BT24" s="606"/>
      <c r="BU24" s="606"/>
      <c r="BV24" s="606"/>
      <c r="BW24" s="606"/>
      <c r="BX24" s="606"/>
      <c r="BY24" s="606"/>
      <c r="BZ24" s="606"/>
      <c r="CA24" s="606"/>
      <c r="CB24" s="646"/>
      <c r="CD24" s="674" t="s">
        <v>281</v>
      </c>
      <c r="CE24" s="675"/>
      <c r="CF24" s="675"/>
      <c r="CG24" s="675"/>
      <c r="CH24" s="675"/>
      <c r="CI24" s="675"/>
      <c r="CJ24" s="675"/>
      <c r="CK24" s="675"/>
      <c r="CL24" s="675"/>
      <c r="CM24" s="675"/>
      <c r="CN24" s="675"/>
      <c r="CO24" s="675"/>
      <c r="CP24" s="675"/>
      <c r="CQ24" s="676"/>
      <c r="CR24" s="668">
        <v>6527107</v>
      </c>
      <c r="CS24" s="669"/>
      <c r="CT24" s="669"/>
      <c r="CU24" s="669"/>
      <c r="CV24" s="669"/>
      <c r="CW24" s="669"/>
      <c r="CX24" s="669"/>
      <c r="CY24" s="715"/>
      <c r="CZ24" s="716">
        <v>45.8</v>
      </c>
      <c r="DA24" s="685"/>
      <c r="DB24" s="685"/>
      <c r="DC24" s="719"/>
      <c r="DD24" s="714">
        <v>4871591</v>
      </c>
      <c r="DE24" s="669"/>
      <c r="DF24" s="669"/>
      <c r="DG24" s="669"/>
      <c r="DH24" s="669"/>
      <c r="DI24" s="669"/>
      <c r="DJ24" s="669"/>
      <c r="DK24" s="715"/>
      <c r="DL24" s="714">
        <v>4762961</v>
      </c>
      <c r="DM24" s="669"/>
      <c r="DN24" s="669"/>
      <c r="DO24" s="669"/>
      <c r="DP24" s="669"/>
      <c r="DQ24" s="669"/>
      <c r="DR24" s="669"/>
      <c r="DS24" s="669"/>
      <c r="DT24" s="669"/>
      <c r="DU24" s="669"/>
      <c r="DV24" s="715"/>
      <c r="DW24" s="716">
        <v>62.8</v>
      </c>
      <c r="DX24" s="685"/>
      <c r="DY24" s="685"/>
      <c r="DZ24" s="685"/>
      <c r="EA24" s="685"/>
      <c r="EB24" s="685"/>
      <c r="EC24" s="717"/>
    </row>
    <row r="25" spans="2:133" ht="11.25" customHeight="1">
      <c r="B25" s="600" t="s">
        <v>282</v>
      </c>
      <c r="C25" s="601"/>
      <c r="D25" s="601"/>
      <c r="E25" s="601"/>
      <c r="F25" s="601"/>
      <c r="G25" s="601"/>
      <c r="H25" s="601"/>
      <c r="I25" s="601"/>
      <c r="J25" s="601"/>
      <c r="K25" s="601"/>
      <c r="L25" s="601"/>
      <c r="M25" s="601"/>
      <c r="N25" s="601"/>
      <c r="O25" s="601"/>
      <c r="P25" s="601"/>
      <c r="Q25" s="602"/>
      <c r="R25" s="603">
        <v>300237</v>
      </c>
      <c r="S25" s="606"/>
      <c r="T25" s="606"/>
      <c r="U25" s="606"/>
      <c r="V25" s="606"/>
      <c r="W25" s="606"/>
      <c r="X25" s="606"/>
      <c r="Y25" s="607"/>
      <c r="Z25" s="665">
        <v>2.1</v>
      </c>
      <c r="AA25" s="665"/>
      <c r="AB25" s="665"/>
      <c r="AC25" s="665"/>
      <c r="AD25" s="666">
        <v>16164</v>
      </c>
      <c r="AE25" s="666"/>
      <c r="AF25" s="666"/>
      <c r="AG25" s="666"/>
      <c r="AH25" s="666"/>
      <c r="AI25" s="666"/>
      <c r="AJ25" s="666"/>
      <c r="AK25" s="666"/>
      <c r="AL25" s="608">
        <v>0.2</v>
      </c>
      <c r="AM25" s="609"/>
      <c r="AN25" s="609"/>
      <c r="AO25" s="667"/>
      <c r="AP25" s="711" t="s">
        <v>283</v>
      </c>
      <c r="AQ25" s="718"/>
      <c r="AR25" s="718"/>
      <c r="AS25" s="718"/>
      <c r="AT25" s="718"/>
      <c r="AU25" s="718"/>
      <c r="AV25" s="718"/>
      <c r="AW25" s="718"/>
      <c r="AX25" s="718"/>
      <c r="AY25" s="718"/>
      <c r="AZ25" s="718"/>
      <c r="BA25" s="718"/>
      <c r="BB25" s="718"/>
      <c r="BC25" s="718"/>
      <c r="BD25" s="718"/>
      <c r="BE25" s="718"/>
      <c r="BF25" s="713"/>
      <c r="BG25" s="603" t="s">
        <v>121</v>
      </c>
      <c r="BH25" s="606"/>
      <c r="BI25" s="606"/>
      <c r="BJ25" s="606"/>
      <c r="BK25" s="606"/>
      <c r="BL25" s="606"/>
      <c r="BM25" s="606"/>
      <c r="BN25" s="607"/>
      <c r="BO25" s="665" t="s">
        <v>121</v>
      </c>
      <c r="BP25" s="665"/>
      <c r="BQ25" s="665"/>
      <c r="BR25" s="665"/>
      <c r="BS25" s="611" t="s">
        <v>121</v>
      </c>
      <c r="BT25" s="606"/>
      <c r="BU25" s="606"/>
      <c r="BV25" s="606"/>
      <c r="BW25" s="606"/>
      <c r="BX25" s="606"/>
      <c r="BY25" s="606"/>
      <c r="BZ25" s="606"/>
      <c r="CA25" s="606"/>
      <c r="CB25" s="646"/>
      <c r="CD25" s="647" t="s">
        <v>284</v>
      </c>
      <c r="CE25" s="644"/>
      <c r="CF25" s="644"/>
      <c r="CG25" s="644"/>
      <c r="CH25" s="644"/>
      <c r="CI25" s="644"/>
      <c r="CJ25" s="644"/>
      <c r="CK25" s="644"/>
      <c r="CL25" s="644"/>
      <c r="CM25" s="644"/>
      <c r="CN25" s="644"/>
      <c r="CO25" s="644"/>
      <c r="CP25" s="644"/>
      <c r="CQ25" s="645"/>
      <c r="CR25" s="603">
        <v>2334149</v>
      </c>
      <c r="CS25" s="604"/>
      <c r="CT25" s="604"/>
      <c r="CU25" s="604"/>
      <c r="CV25" s="604"/>
      <c r="CW25" s="604"/>
      <c r="CX25" s="604"/>
      <c r="CY25" s="605"/>
      <c r="CZ25" s="608">
        <v>16.399999999999999</v>
      </c>
      <c r="DA25" s="637"/>
      <c r="DB25" s="637"/>
      <c r="DC25" s="638"/>
      <c r="DD25" s="611">
        <v>2126454</v>
      </c>
      <c r="DE25" s="604"/>
      <c r="DF25" s="604"/>
      <c r="DG25" s="604"/>
      <c r="DH25" s="604"/>
      <c r="DI25" s="604"/>
      <c r="DJ25" s="604"/>
      <c r="DK25" s="605"/>
      <c r="DL25" s="611">
        <v>2052328</v>
      </c>
      <c r="DM25" s="604"/>
      <c r="DN25" s="604"/>
      <c r="DO25" s="604"/>
      <c r="DP25" s="604"/>
      <c r="DQ25" s="604"/>
      <c r="DR25" s="604"/>
      <c r="DS25" s="604"/>
      <c r="DT25" s="604"/>
      <c r="DU25" s="604"/>
      <c r="DV25" s="605"/>
      <c r="DW25" s="608">
        <v>27</v>
      </c>
      <c r="DX25" s="637"/>
      <c r="DY25" s="637"/>
      <c r="DZ25" s="637"/>
      <c r="EA25" s="637"/>
      <c r="EB25" s="637"/>
      <c r="EC25" s="639"/>
    </row>
    <row r="26" spans="2:133" ht="11.25" customHeight="1">
      <c r="B26" s="600" t="s">
        <v>285</v>
      </c>
      <c r="C26" s="601"/>
      <c r="D26" s="601"/>
      <c r="E26" s="601"/>
      <c r="F26" s="601"/>
      <c r="G26" s="601"/>
      <c r="H26" s="601"/>
      <c r="I26" s="601"/>
      <c r="J26" s="601"/>
      <c r="K26" s="601"/>
      <c r="L26" s="601"/>
      <c r="M26" s="601"/>
      <c r="N26" s="601"/>
      <c r="O26" s="601"/>
      <c r="P26" s="601"/>
      <c r="Q26" s="602"/>
      <c r="R26" s="603">
        <v>109742</v>
      </c>
      <c r="S26" s="606"/>
      <c r="T26" s="606"/>
      <c r="U26" s="606"/>
      <c r="V26" s="606"/>
      <c r="W26" s="606"/>
      <c r="X26" s="606"/>
      <c r="Y26" s="607"/>
      <c r="Z26" s="665">
        <v>0.8</v>
      </c>
      <c r="AA26" s="665"/>
      <c r="AB26" s="665"/>
      <c r="AC26" s="665"/>
      <c r="AD26" s="666">
        <v>825</v>
      </c>
      <c r="AE26" s="666"/>
      <c r="AF26" s="666"/>
      <c r="AG26" s="666"/>
      <c r="AH26" s="666"/>
      <c r="AI26" s="666"/>
      <c r="AJ26" s="666"/>
      <c r="AK26" s="666"/>
      <c r="AL26" s="608">
        <v>0</v>
      </c>
      <c r="AM26" s="609"/>
      <c r="AN26" s="609"/>
      <c r="AO26" s="667"/>
      <c r="AP26" s="711" t="s">
        <v>286</v>
      </c>
      <c r="AQ26" s="712"/>
      <c r="AR26" s="712"/>
      <c r="AS26" s="712"/>
      <c r="AT26" s="712"/>
      <c r="AU26" s="712"/>
      <c r="AV26" s="712"/>
      <c r="AW26" s="712"/>
      <c r="AX26" s="712"/>
      <c r="AY26" s="712"/>
      <c r="AZ26" s="712"/>
      <c r="BA26" s="712"/>
      <c r="BB26" s="712"/>
      <c r="BC26" s="712"/>
      <c r="BD26" s="712"/>
      <c r="BE26" s="712"/>
      <c r="BF26" s="713"/>
      <c r="BG26" s="603" t="s">
        <v>121</v>
      </c>
      <c r="BH26" s="606"/>
      <c r="BI26" s="606"/>
      <c r="BJ26" s="606"/>
      <c r="BK26" s="606"/>
      <c r="BL26" s="606"/>
      <c r="BM26" s="606"/>
      <c r="BN26" s="607"/>
      <c r="BO26" s="665" t="s">
        <v>121</v>
      </c>
      <c r="BP26" s="665"/>
      <c r="BQ26" s="665"/>
      <c r="BR26" s="665"/>
      <c r="BS26" s="611" t="s">
        <v>170</v>
      </c>
      <c r="BT26" s="606"/>
      <c r="BU26" s="606"/>
      <c r="BV26" s="606"/>
      <c r="BW26" s="606"/>
      <c r="BX26" s="606"/>
      <c r="BY26" s="606"/>
      <c r="BZ26" s="606"/>
      <c r="CA26" s="606"/>
      <c r="CB26" s="646"/>
      <c r="CD26" s="647" t="s">
        <v>287</v>
      </c>
      <c r="CE26" s="644"/>
      <c r="CF26" s="644"/>
      <c r="CG26" s="644"/>
      <c r="CH26" s="644"/>
      <c r="CI26" s="644"/>
      <c r="CJ26" s="644"/>
      <c r="CK26" s="644"/>
      <c r="CL26" s="644"/>
      <c r="CM26" s="644"/>
      <c r="CN26" s="644"/>
      <c r="CO26" s="644"/>
      <c r="CP26" s="644"/>
      <c r="CQ26" s="645"/>
      <c r="CR26" s="603">
        <v>1517032</v>
      </c>
      <c r="CS26" s="606"/>
      <c r="CT26" s="606"/>
      <c r="CU26" s="606"/>
      <c r="CV26" s="606"/>
      <c r="CW26" s="606"/>
      <c r="CX26" s="606"/>
      <c r="CY26" s="607"/>
      <c r="CZ26" s="608">
        <v>10.6</v>
      </c>
      <c r="DA26" s="637"/>
      <c r="DB26" s="637"/>
      <c r="DC26" s="638"/>
      <c r="DD26" s="611">
        <v>1367738</v>
      </c>
      <c r="DE26" s="606"/>
      <c r="DF26" s="606"/>
      <c r="DG26" s="606"/>
      <c r="DH26" s="606"/>
      <c r="DI26" s="606"/>
      <c r="DJ26" s="606"/>
      <c r="DK26" s="607"/>
      <c r="DL26" s="611" t="s">
        <v>121</v>
      </c>
      <c r="DM26" s="606"/>
      <c r="DN26" s="606"/>
      <c r="DO26" s="606"/>
      <c r="DP26" s="606"/>
      <c r="DQ26" s="606"/>
      <c r="DR26" s="606"/>
      <c r="DS26" s="606"/>
      <c r="DT26" s="606"/>
      <c r="DU26" s="606"/>
      <c r="DV26" s="607"/>
      <c r="DW26" s="608" t="s">
        <v>121</v>
      </c>
      <c r="DX26" s="637"/>
      <c r="DY26" s="637"/>
      <c r="DZ26" s="637"/>
      <c r="EA26" s="637"/>
      <c r="EB26" s="637"/>
      <c r="EC26" s="639"/>
    </row>
    <row r="27" spans="2:133" ht="11.25" customHeight="1">
      <c r="B27" s="600" t="s">
        <v>288</v>
      </c>
      <c r="C27" s="601"/>
      <c r="D27" s="601"/>
      <c r="E27" s="601"/>
      <c r="F27" s="601"/>
      <c r="G27" s="601"/>
      <c r="H27" s="601"/>
      <c r="I27" s="601"/>
      <c r="J27" s="601"/>
      <c r="K27" s="601"/>
      <c r="L27" s="601"/>
      <c r="M27" s="601"/>
      <c r="N27" s="601"/>
      <c r="O27" s="601"/>
      <c r="P27" s="601"/>
      <c r="Q27" s="602"/>
      <c r="R27" s="603">
        <v>1957093</v>
      </c>
      <c r="S27" s="606"/>
      <c r="T27" s="606"/>
      <c r="U27" s="606"/>
      <c r="V27" s="606"/>
      <c r="W27" s="606"/>
      <c r="X27" s="606"/>
      <c r="Y27" s="607"/>
      <c r="Z27" s="665">
        <v>13.7</v>
      </c>
      <c r="AA27" s="665"/>
      <c r="AB27" s="665"/>
      <c r="AC27" s="665"/>
      <c r="AD27" s="666" t="s">
        <v>121</v>
      </c>
      <c r="AE27" s="666"/>
      <c r="AF27" s="666"/>
      <c r="AG27" s="666"/>
      <c r="AH27" s="666"/>
      <c r="AI27" s="666"/>
      <c r="AJ27" s="666"/>
      <c r="AK27" s="666"/>
      <c r="AL27" s="608" t="s">
        <v>121</v>
      </c>
      <c r="AM27" s="609"/>
      <c r="AN27" s="609"/>
      <c r="AO27" s="667"/>
      <c r="AP27" s="600" t="s">
        <v>289</v>
      </c>
      <c r="AQ27" s="601"/>
      <c r="AR27" s="601"/>
      <c r="AS27" s="601"/>
      <c r="AT27" s="601"/>
      <c r="AU27" s="601"/>
      <c r="AV27" s="601"/>
      <c r="AW27" s="601"/>
      <c r="AX27" s="601"/>
      <c r="AY27" s="601"/>
      <c r="AZ27" s="601"/>
      <c r="BA27" s="601"/>
      <c r="BB27" s="601"/>
      <c r="BC27" s="601"/>
      <c r="BD27" s="601"/>
      <c r="BE27" s="601"/>
      <c r="BF27" s="602"/>
      <c r="BG27" s="603">
        <v>5662942</v>
      </c>
      <c r="BH27" s="606"/>
      <c r="BI27" s="606"/>
      <c r="BJ27" s="606"/>
      <c r="BK27" s="606"/>
      <c r="BL27" s="606"/>
      <c r="BM27" s="606"/>
      <c r="BN27" s="607"/>
      <c r="BO27" s="665">
        <v>100</v>
      </c>
      <c r="BP27" s="665"/>
      <c r="BQ27" s="665"/>
      <c r="BR27" s="665"/>
      <c r="BS27" s="611">
        <v>63128</v>
      </c>
      <c r="BT27" s="606"/>
      <c r="BU27" s="606"/>
      <c r="BV27" s="606"/>
      <c r="BW27" s="606"/>
      <c r="BX27" s="606"/>
      <c r="BY27" s="606"/>
      <c r="BZ27" s="606"/>
      <c r="CA27" s="606"/>
      <c r="CB27" s="646"/>
      <c r="CD27" s="647" t="s">
        <v>290</v>
      </c>
      <c r="CE27" s="644"/>
      <c r="CF27" s="644"/>
      <c r="CG27" s="644"/>
      <c r="CH27" s="644"/>
      <c r="CI27" s="644"/>
      <c r="CJ27" s="644"/>
      <c r="CK27" s="644"/>
      <c r="CL27" s="644"/>
      <c r="CM27" s="644"/>
      <c r="CN27" s="644"/>
      <c r="CO27" s="644"/>
      <c r="CP27" s="644"/>
      <c r="CQ27" s="645"/>
      <c r="CR27" s="603">
        <v>2108145</v>
      </c>
      <c r="CS27" s="604"/>
      <c r="CT27" s="604"/>
      <c r="CU27" s="604"/>
      <c r="CV27" s="604"/>
      <c r="CW27" s="604"/>
      <c r="CX27" s="604"/>
      <c r="CY27" s="605"/>
      <c r="CZ27" s="608">
        <v>14.8</v>
      </c>
      <c r="DA27" s="637"/>
      <c r="DB27" s="637"/>
      <c r="DC27" s="638"/>
      <c r="DD27" s="611">
        <v>702322</v>
      </c>
      <c r="DE27" s="604"/>
      <c r="DF27" s="604"/>
      <c r="DG27" s="604"/>
      <c r="DH27" s="604"/>
      <c r="DI27" s="604"/>
      <c r="DJ27" s="604"/>
      <c r="DK27" s="605"/>
      <c r="DL27" s="611">
        <v>667818</v>
      </c>
      <c r="DM27" s="604"/>
      <c r="DN27" s="604"/>
      <c r="DO27" s="604"/>
      <c r="DP27" s="604"/>
      <c r="DQ27" s="604"/>
      <c r="DR27" s="604"/>
      <c r="DS27" s="604"/>
      <c r="DT27" s="604"/>
      <c r="DU27" s="604"/>
      <c r="DV27" s="605"/>
      <c r="DW27" s="608">
        <v>8.8000000000000007</v>
      </c>
      <c r="DX27" s="637"/>
      <c r="DY27" s="637"/>
      <c r="DZ27" s="637"/>
      <c r="EA27" s="637"/>
      <c r="EB27" s="637"/>
      <c r="EC27" s="639"/>
    </row>
    <row r="28" spans="2:133" ht="11.25" customHeight="1">
      <c r="B28" s="708" t="s">
        <v>291</v>
      </c>
      <c r="C28" s="709"/>
      <c r="D28" s="709"/>
      <c r="E28" s="709"/>
      <c r="F28" s="709"/>
      <c r="G28" s="709"/>
      <c r="H28" s="709"/>
      <c r="I28" s="709"/>
      <c r="J28" s="709"/>
      <c r="K28" s="709"/>
      <c r="L28" s="709"/>
      <c r="M28" s="709"/>
      <c r="N28" s="709"/>
      <c r="O28" s="709"/>
      <c r="P28" s="709"/>
      <c r="Q28" s="710"/>
      <c r="R28" s="603" t="s">
        <v>121</v>
      </c>
      <c r="S28" s="606"/>
      <c r="T28" s="606"/>
      <c r="U28" s="606"/>
      <c r="V28" s="606"/>
      <c r="W28" s="606"/>
      <c r="X28" s="606"/>
      <c r="Y28" s="607"/>
      <c r="Z28" s="665" t="s">
        <v>121</v>
      </c>
      <c r="AA28" s="665"/>
      <c r="AB28" s="665"/>
      <c r="AC28" s="665"/>
      <c r="AD28" s="666" t="s">
        <v>121</v>
      </c>
      <c r="AE28" s="666"/>
      <c r="AF28" s="666"/>
      <c r="AG28" s="666"/>
      <c r="AH28" s="666"/>
      <c r="AI28" s="666"/>
      <c r="AJ28" s="666"/>
      <c r="AK28" s="666"/>
      <c r="AL28" s="608" t="s">
        <v>121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292</v>
      </c>
      <c r="CE28" s="644"/>
      <c r="CF28" s="644"/>
      <c r="CG28" s="644"/>
      <c r="CH28" s="644"/>
      <c r="CI28" s="644"/>
      <c r="CJ28" s="644"/>
      <c r="CK28" s="644"/>
      <c r="CL28" s="644"/>
      <c r="CM28" s="644"/>
      <c r="CN28" s="644"/>
      <c r="CO28" s="644"/>
      <c r="CP28" s="644"/>
      <c r="CQ28" s="645"/>
      <c r="CR28" s="603">
        <v>2084813</v>
      </c>
      <c r="CS28" s="606"/>
      <c r="CT28" s="606"/>
      <c r="CU28" s="606"/>
      <c r="CV28" s="606"/>
      <c r="CW28" s="606"/>
      <c r="CX28" s="606"/>
      <c r="CY28" s="607"/>
      <c r="CZ28" s="608">
        <v>14.6</v>
      </c>
      <c r="DA28" s="637"/>
      <c r="DB28" s="637"/>
      <c r="DC28" s="638"/>
      <c r="DD28" s="611">
        <v>2042815</v>
      </c>
      <c r="DE28" s="606"/>
      <c r="DF28" s="606"/>
      <c r="DG28" s="606"/>
      <c r="DH28" s="606"/>
      <c r="DI28" s="606"/>
      <c r="DJ28" s="606"/>
      <c r="DK28" s="607"/>
      <c r="DL28" s="611">
        <v>2042815</v>
      </c>
      <c r="DM28" s="606"/>
      <c r="DN28" s="606"/>
      <c r="DO28" s="606"/>
      <c r="DP28" s="606"/>
      <c r="DQ28" s="606"/>
      <c r="DR28" s="606"/>
      <c r="DS28" s="606"/>
      <c r="DT28" s="606"/>
      <c r="DU28" s="606"/>
      <c r="DV28" s="607"/>
      <c r="DW28" s="608">
        <v>26.9</v>
      </c>
      <c r="DX28" s="637"/>
      <c r="DY28" s="637"/>
      <c r="DZ28" s="637"/>
      <c r="EA28" s="637"/>
      <c r="EB28" s="637"/>
      <c r="EC28" s="639"/>
    </row>
    <row r="29" spans="2:133" ht="11.25" customHeight="1">
      <c r="B29" s="600" t="s">
        <v>293</v>
      </c>
      <c r="C29" s="601"/>
      <c r="D29" s="601"/>
      <c r="E29" s="601"/>
      <c r="F29" s="601"/>
      <c r="G29" s="601"/>
      <c r="H29" s="601"/>
      <c r="I29" s="601"/>
      <c r="J29" s="601"/>
      <c r="K29" s="601"/>
      <c r="L29" s="601"/>
      <c r="M29" s="601"/>
      <c r="N29" s="601"/>
      <c r="O29" s="601"/>
      <c r="P29" s="601"/>
      <c r="Q29" s="602"/>
      <c r="R29" s="603">
        <v>684277</v>
      </c>
      <c r="S29" s="606"/>
      <c r="T29" s="606"/>
      <c r="U29" s="606"/>
      <c r="V29" s="606"/>
      <c r="W29" s="606"/>
      <c r="X29" s="606"/>
      <c r="Y29" s="607"/>
      <c r="Z29" s="665">
        <v>4.8</v>
      </c>
      <c r="AA29" s="665"/>
      <c r="AB29" s="665"/>
      <c r="AC29" s="665"/>
      <c r="AD29" s="666" t="s">
        <v>121</v>
      </c>
      <c r="AE29" s="666"/>
      <c r="AF29" s="666"/>
      <c r="AG29" s="666"/>
      <c r="AH29" s="666"/>
      <c r="AI29" s="666"/>
      <c r="AJ29" s="666"/>
      <c r="AK29" s="666"/>
      <c r="AL29" s="608" t="s">
        <v>121</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294</v>
      </c>
      <c r="BH29" s="705"/>
      <c r="BI29" s="705"/>
      <c r="BJ29" s="705"/>
      <c r="BK29" s="705"/>
      <c r="BL29" s="705"/>
      <c r="BM29" s="705"/>
      <c r="BN29" s="705"/>
      <c r="BO29" s="705"/>
      <c r="BP29" s="705"/>
      <c r="BQ29" s="706"/>
      <c r="BR29" s="677" t="s">
        <v>295</v>
      </c>
      <c r="BS29" s="705"/>
      <c r="BT29" s="705"/>
      <c r="BU29" s="705"/>
      <c r="BV29" s="705"/>
      <c r="BW29" s="705"/>
      <c r="BX29" s="705"/>
      <c r="BY29" s="705"/>
      <c r="BZ29" s="705"/>
      <c r="CA29" s="705"/>
      <c r="CB29" s="706"/>
      <c r="CD29" s="687" t="s">
        <v>296</v>
      </c>
      <c r="CE29" s="688"/>
      <c r="CF29" s="647" t="s">
        <v>297</v>
      </c>
      <c r="CG29" s="644"/>
      <c r="CH29" s="644"/>
      <c r="CI29" s="644"/>
      <c r="CJ29" s="644"/>
      <c r="CK29" s="644"/>
      <c r="CL29" s="644"/>
      <c r="CM29" s="644"/>
      <c r="CN29" s="644"/>
      <c r="CO29" s="644"/>
      <c r="CP29" s="644"/>
      <c r="CQ29" s="645"/>
      <c r="CR29" s="603">
        <v>2084641</v>
      </c>
      <c r="CS29" s="604"/>
      <c r="CT29" s="604"/>
      <c r="CU29" s="604"/>
      <c r="CV29" s="604"/>
      <c r="CW29" s="604"/>
      <c r="CX29" s="604"/>
      <c r="CY29" s="605"/>
      <c r="CZ29" s="608">
        <v>14.6</v>
      </c>
      <c r="DA29" s="637"/>
      <c r="DB29" s="637"/>
      <c r="DC29" s="638"/>
      <c r="DD29" s="611">
        <v>2042643</v>
      </c>
      <c r="DE29" s="604"/>
      <c r="DF29" s="604"/>
      <c r="DG29" s="604"/>
      <c r="DH29" s="604"/>
      <c r="DI29" s="604"/>
      <c r="DJ29" s="604"/>
      <c r="DK29" s="605"/>
      <c r="DL29" s="611">
        <v>2042643</v>
      </c>
      <c r="DM29" s="604"/>
      <c r="DN29" s="604"/>
      <c r="DO29" s="604"/>
      <c r="DP29" s="604"/>
      <c r="DQ29" s="604"/>
      <c r="DR29" s="604"/>
      <c r="DS29" s="604"/>
      <c r="DT29" s="604"/>
      <c r="DU29" s="604"/>
      <c r="DV29" s="605"/>
      <c r="DW29" s="608">
        <v>26.9</v>
      </c>
      <c r="DX29" s="637"/>
      <c r="DY29" s="637"/>
      <c r="DZ29" s="637"/>
      <c r="EA29" s="637"/>
      <c r="EB29" s="637"/>
      <c r="EC29" s="639"/>
    </row>
    <row r="30" spans="2:133" ht="11.25" customHeight="1">
      <c r="B30" s="600" t="s">
        <v>298</v>
      </c>
      <c r="C30" s="601"/>
      <c r="D30" s="601"/>
      <c r="E30" s="601"/>
      <c r="F30" s="601"/>
      <c r="G30" s="601"/>
      <c r="H30" s="601"/>
      <c r="I30" s="601"/>
      <c r="J30" s="601"/>
      <c r="K30" s="601"/>
      <c r="L30" s="601"/>
      <c r="M30" s="601"/>
      <c r="N30" s="601"/>
      <c r="O30" s="601"/>
      <c r="P30" s="601"/>
      <c r="Q30" s="602"/>
      <c r="R30" s="603">
        <v>166608</v>
      </c>
      <c r="S30" s="606"/>
      <c r="T30" s="606"/>
      <c r="U30" s="606"/>
      <c r="V30" s="606"/>
      <c r="W30" s="606"/>
      <c r="X30" s="606"/>
      <c r="Y30" s="607"/>
      <c r="Z30" s="665">
        <v>1.2</v>
      </c>
      <c r="AA30" s="665"/>
      <c r="AB30" s="665"/>
      <c r="AC30" s="665"/>
      <c r="AD30" s="666">
        <v>7316</v>
      </c>
      <c r="AE30" s="666"/>
      <c r="AF30" s="666"/>
      <c r="AG30" s="666"/>
      <c r="AH30" s="666"/>
      <c r="AI30" s="666"/>
      <c r="AJ30" s="666"/>
      <c r="AK30" s="666"/>
      <c r="AL30" s="608">
        <v>0.1</v>
      </c>
      <c r="AM30" s="609"/>
      <c r="AN30" s="609"/>
      <c r="AO30" s="667"/>
      <c r="AP30" s="693" t="s">
        <v>299</v>
      </c>
      <c r="AQ30" s="694"/>
      <c r="AR30" s="694"/>
      <c r="AS30" s="694"/>
      <c r="AT30" s="699" t="s">
        <v>300</v>
      </c>
      <c r="AU30" s="210"/>
      <c r="AV30" s="210"/>
      <c r="AW30" s="210"/>
      <c r="AX30" s="702" t="s">
        <v>178</v>
      </c>
      <c r="AY30" s="703"/>
      <c r="AZ30" s="703"/>
      <c r="BA30" s="703"/>
      <c r="BB30" s="703"/>
      <c r="BC30" s="703"/>
      <c r="BD30" s="703"/>
      <c r="BE30" s="703"/>
      <c r="BF30" s="704"/>
      <c r="BG30" s="683">
        <v>99.5</v>
      </c>
      <c r="BH30" s="684"/>
      <c r="BI30" s="684"/>
      <c r="BJ30" s="684"/>
      <c r="BK30" s="684"/>
      <c r="BL30" s="684"/>
      <c r="BM30" s="685">
        <v>97.4</v>
      </c>
      <c r="BN30" s="684"/>
      <c r="BO30" s="684"/>
      <c r="BP30" s="684"/>
      <c r="BQ30" s="686"/>
      <c r="BR30" s="683">
        <v>99.4</v>
      </c>
      <c r="BS30" s="684"/>
      <c r="BT30" s="684"/>
      <c r="BU30" s="684"/>
      <c r="BV30" s="684"/>
      <c r="BW30" s="684"/>
      <c r="BX30" s="685">
        <v>97.3</v>
      </c>
      <c r="BY30" s="684"/>
      <c r="BZ30" s="684"/>
      <c r="CA30" s="684"/>
      <c r="CB30" s="686"/>
      <c r="CD30" s="689"/>
      <c r="CE30" s="690"/>
      <c r="CF30" s="647" t="s">
        <v>301</v>
      </c>
      <c r="CG30" s="644"/>
      <c r="CH30" s="644"/>
      <c r="CI30" s="644"/>
      <c r="CJ30" s="644"/>
      <c r="CK30" s="644"/>
      <c r="CL30" s="644"/>
      <c r="CM30" s="644"/>
      <c r="CN30" s="644"/>
      <c r="CO30" s="644"/>
      <c r="CP30" s="644"/>
      <c r="CQ30" s="645"/>
      <c r="CR30" s="603">
        <v>1894938</v>
      </c>
      <c r="CS30" s="606"/>
      <c r="CT30" s="606"/>
      <c r="CU30" s="606"/>
      <c r="CV30" s="606"/>
      <c r="CW30" s="606"/>
      <c r="CX30" s="606"/>
      <c r="CY30" s="607"/>
      <c r="CZ30" s="608">
        <v>13.3</v>
      </c>
      <c r="DA30" s="637"/>
      <c r="DB30" s="637"/>
      <c r="DC30" s="638"/>
      <c r="DD30" s="611">
        <v>1856924</v>
      </c>
      <c r="DE30" s="606"/>
      <c r="DF30" s="606"/>
      <c r="DG30" s="606"/>
      <c r="DH30" s="606"/>
      <c r="DI30" s="606"/>
      <c r="DJ30" s="606"/>
      <c r="DK30" s="607"/>
      <c r="DL30" s="611">
        <v>1856924</v>
      </c>
      <c r="DM30" s="606"/>
      <c r="DN30" s="606"/>
      <c r="DO30" s="606"/>
      <c r="DP30" s="606"/>
      <c r="DQ30" s="606"/>
      <c r="DR30" s="606"/>
      <c r="DS30" s="606"/>
      <c r="DT30" s="606"/>
      <c r="DU30" s="606"/>
      <c r="DV30" s="607"/>
      <c r="DW30" s="608">
        <v>24.5</v>
      </c>
      <c r="DX30" s="637"/>
      <c r="DY30" s="637"/>
      <c r="DZ30" s="637"/>
      <c r="EA30" s="637"/>
      <c r="EB30" s="637"/>
      <c r="EC30" s="639"/>
    </row>
    <row r="31" spans="2:133" ht="11.25" customHeight="1">
      <c r="B31" s="600" t="s">
        <v>302</v>
      </c>
      <c r="C31" s="601"/>
      <c r="D31" s="601"/>
      <c r="E31" s="601"/>
      <c r="F31" s="601"/>
      <c r="G31" s="601"/>
      <c r="H31" s="601"/>
      <c r="I31" s="601"/>
      <c r="J31" s="601"/>
      <c r="K31" s="601"/>
      <c r="L31" s="601"/>
      <c r="M31" s="601"/>
      <c r="N31" s="601"/>
      <c r="O31" s="601"/>
      <c r="P31" s="601"/>
      <c r="Q31" s="602"/>
      <c r="R31" s="603">
        <v>173128</v>
      </c>
      <c r="S31" s="606"/>
      <c r="T31" s="606"/>
      <c r="U31" s="606"/>
      <c r="V31" s="606"/>
      <c r="W31" s="606"/>
      <c r="X31" s="606"/>
      <c r="Y31" s="607"/>
      <c r="Z31" s="665">
        <v>1.2</v>
      </c>
      <c r="AA31" s="665"/>
      <c r="AB31" s="665"/>
      <c r="AC31" s="665"/>
      <c r="AD31" s="666" t="s">
        <v>170</v>
      </c>
      <c r="AE31" s="666"/>
      <c r="AF31" s="666"/>
      <c r="AG31" s="666"/>
      <c r="AH31" s="666"/>
      <c r="AI31" s="666"/>
      <c r="AJ31" s="666"/>
      <c r="AK31" s="666"/>
      <c r="AL31" s="608" t="s">
        <v>121</v>
      </c>
      <c r="AM31" s="609"/>
      <c r="AN31" s="609"/>
      <c r="AO31" s="667"/>
      <c r="AP31" s="695"/>
      <c r="AQ31" s="696"/>
      <c r="AR31" s="696"/>
      <c r="AS31" s="696"/>
      <c r="AT31" s="700"/>
      <c r="AU31" s="209" t="s">
        <v>303</v>
      </c>
      <c r="AV31" s="209"/>
      <c r="AW31" s="209"/>
      <c r="AX31" s="600" t="s">
        <v>304</v>
      </c>
      <c r="AY31" s="601"/>
      <c r="AZ31" s="601"/>
      <c r="BA31" s="601"/>
      <c r="BB31" s="601"/>
      <c r="BC31" s="601"/>
      <c r="BD31" s="601"/>
      <c r="BE31" s="601"/>
      <c r="BF31" s="602"/>
      <c r="BG31" s="681">
        <v>99.2</v>
      </c>
      <c r="BH31" s="604"/>
      <c r="BI31" s="604"/>
      <c r="BJ31" s="604"/>
      <c r="BK31" s="604"/>
      <c r="BL31" s="604"/>
      <c r="BM31" s="609">
        <v>96.3</v>
      </c>
      <c r="BN31" s="682"/>
      <c r="BO31" s="682"/>
      <c r="BP31" s="682"/>
      <c r="BQ31" s="643"/>
      <c r="BR31" s="681">
        <v>99.1</v>
      </c>
      <c r="BS31" s="604"/>
      <c r="BT31" s="604"/>
      <c r="BU31" s="604"/>
      <c r="BV31" s="604"/>
      <c r="BW31" s="604"/>
      <c r="BX31" s="609">
        <v>96.4</v>
      </c>
      <c r="BY31" s="682"/>
      <c r="BZ31" s="682"/>
      <c r="CA31" s="682"/>
      <c r="CB31" s="643"/>
      <c r="CD31" s="689"/>
      <c r="CE31" s="690"/>
      <c r="CF31" s="647" t="s">
        <v>305</v>
      </c>
      <c r="CG31" s="644"/>
      <c r="CH31" s="644"/>
      <c r="CI31" s="644"/>
      <c r="CJ31" s="644"/>
      <c r="CK31" s="644"/>
      <c r="CL31" s="644"/>
      <c r="CM31" s="644"/>
      <c r="CN31" s="644"/>
      <c r="CO31" s="644"/>
      <c r="CP31" s="644"/>
      <c r="CQ31" s="645"/>
      <c r="CR31" s="603">
        <v>189703</v>
      </c>
      <c r="CS31" s="604"/>
      <c r="CT31" s="604"/>
      <c r="CU31" s="604"/>
      <c r="CV31" s="604"/>
      <c r="CW31" s="604"/>
      <c r="CX31" s="604"/>
      <c r="CY31" s="605"/>
      <c r="CZ31" s="608">
        <v>1.3</v>
      </c>
      <c r="DA31" s="637"/>
      <c r="DB31" s="637"/>
      <c r="DC31" s="638"/>
      <c r="DD31" s="611">
        <v>185719</v>
      </c>
      <c r="DE31" s="604"/>
      <c r="DF31" s="604"/>
      <c r="DG31" s="604"/>
      <c r="DH31" s="604"/>
      <c r="DI31" s="604"/>
      <c r="DJ31" s="604"/>
      <c r="DK31" s="605"/>
      <c r="DL31" s="611">
        <v>185719</v>
      </c>
      <c r="DM31" s="604"/>
      <c r="DN31" s="604"/>
      <c r="DO31" s="604"/>
      <c r="DP31" s="604"/>
      <c r="DQ31" s="604"/>
      <c r="DR31" s="604"/>
      <c r="DS31" s="604"/>
      <c r="DT31" s="604"/>
      <c r="DU31" s="604"/>
      <c r="DV31" s="605"/>
      <c r="DW31" s="608">
        <v>2.4</v>
      </c>
      <c r="DX31" s="637"/>
      <c r="DY31" s="637"/>
      <c r="DZ31" s="637"/>
      <c r="EA31" s="637"/>
      <c r="EB31" s="637"/>
      <c r="EC31" s="639"/>
    </row>
    <row r="32" spans="2:133" ht="11.25" customHeight="1">
      <c r="B32" s="600" t="s">
        <v>306</v>
      </c>
      <c r="C32" s="601"/>
      <c r="D32" s="601"/>
      <c r="E32" s="601"/>
      <c r="F32" s="601"/>
      <c r="G32" s="601"/>
      <c r="H32" s="601"/>
      <c r="I32" s="601"/>
      <c r="J32" s="601"/>
      <c r="K32" s="601"/>
      <c r="L32" s="601"/>
      <c r="M32" s="601"/>
      <c r="N32" s="601"/>
      <c r="O32" s="601"/>
      <c r="P32" s="601"/>
      <c r="Q32" s="602"/>
      <c r="R32" s="603">
        <v>165886</v>
      </c>
      <c r="S32" s="606"/>
      <c r="T32" s="606"/>
      <c r="U32" s="606"/>
      <c r="V32" s="606"/>
      <c r="W32" s="606"/>
      <c r="X32" s="606"/>
      <c r="Y32" s="607"/>
      <c r="Z32" s="665">
        <v>1.2</v>
      </c>
      <c r="AA32" s="665"/>
      <c r="AB32" s="665"/>
      <c r="AC32" s="665"/>
      <c r="AD32" s="666" t="s">
        <v>121</v>
      </c>
      <c r="AE32" s="666"/>
      <c r="AF32" s="666"/>
      <c r="AG32" s="666"/>
      <c r="AH32" s="666"/>
      <c r="AI32" s="666"/>
      <c r="AJ32" s="666"/>
      <c r="AK32" s="666"/>
      <c r="AL32" s="608" t="s">
        <v>307</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99.6</v>
      </c>
      <c r="BH32" s="619"/>
      <c r="BI32" s="619"/>
      <c r="BJ32" s="619"/>
      <c r="BK32" s="619"/>
      <c r="BL32" s="619"/>
      <c r="BM32" s="663">
        <v>97.9</v>
      </c>
      <c r="BN32" s="619"/>
      <c r="BO32" s="619"/>
      <c r="BP32" s="619"/>
      <c r="BQ32" s="656"/>
      <c r="BR32" s="680">
        <v>99.6</v>
      </c>
      <c r="BS32" s="619"/>
      <c r="BT32" s="619"/>
      <c r="BU32" s="619"/>
      <c r="BV32" s="619"/>
      <c r="BW32" s="619"/>
      <c r="BX32" s="663">
        <v>97.7</v>
      </c>
      <c r="BY32" s="619"/>
      <c r="BZ32" s="619"/>
      <c r="CA32" s="619"/>
      <c r="CB32" s="656"/>
      <c r="CD32" s="691"/>
      <c r="CE32" s="692"/>
      <c r="CF32" s="647" t="s">
        <v>309</v>
      </c>
      <c r="CG32" s="644"/>
      <c r="CH32" s="644"/>
      <c r="CI32" s="644"/>
      <c r="CJ32" s="644"/>
      <c r="CK32" s="644"/>
      <c r="CL32" s="644"/>
      <c r="CM32" s="644"/>
      <c r="CN32" s="644"/>
      <c r="CO32" s="644"/>
      <c r="CP32" s="644"/>
      <c r="CQ32" s="645"/>
      <c r="CR32" s="603">
        <v>172</v>
      </c>
      <c r="CS32" s="606"/>
      <c r="CT32" s="606"/>
      <c r="CU32" s="606"/>
      <c r="CV32" s="606"/>
      <c r="CW32" s="606"/>
      <c r="CX32" s="606"/>
      <c r="CY32" s="607"/>
      <c r="CZ32" s="608">
        <v>0</v>
      </c>
      <c r="DA32" s="637"/>
      <c r="DB32" s="637"/>
      <c r="DC32" s="638"/>
      <c r="DD32" s="611">
        <v>172</v>
      </c>
      <c r="DE32" s="606"/>
      <c r="DF32" s="606"/>
      <c r="DG32" s="606"/>
      <c r="DH32" s="606"/>
      <c r="DI32" s="606"/>
      <c r="DJ32" s="606"/>
      <c r="DK32" s="607"/>
      <c r="DL32" s="611">
        <v>172</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310</v>
      </c>
      <c r="C33" s="601"/>
      <c r="D33" s="601"/>
      <c r="E33" s="601"/>
      <c r="F33" s="601"/>
      <c r="G33" s="601"/>
      <c r="H33" s="601"/>
      <c r="I33" s="601"/>
      <c r="J33" s="601"/>
      <c r="K33" s="601"/>
      <c r="L33" s="601"/>
      <c r="M33" s="601"/>
      <c r="N33" s="601"/>
      <c r="O33" s="601"/>
      <c r="P33" s="601"/>
      <c r="Q33" s="602"/>
      <c r="R33" s="603">
        <v>98084</v>
      </c>
      <c r="S33" s="606"/>
      <c r="T33" s="606"/>
      <c r="U33" s="606"/>
      <c r="V33" s="606"/>
      <c r="W33" s="606"/>
      <c r="X33" s="606"/>
      <c r="Y33" s="607"/>
      <c r="Z33" s="665">
        <v>0.7</v>
      </c>
      <c r="AA33" s="665"/>
      <c r="AB33" s="665"/>
      <c r="AC33" s="665"/>
      <c r="AD33" s="666" t="s">
        <v>121</v>
      </c>
      <c r="AE33" s="666"/>
      <c r="AF33" s="666"/>
      <c r="AG33" s="666"/>
      <c r="AH33" s="666"/>
      <c r="AI33" s="666"/>
      <c r="AJ33" s="666"/>
      <c r="AK33" s="666"/>
      <c r="AL33" s="608" t="s">
        <v>121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5578177</v>
      </c>
      <c r="CS33" s="604"/>
      <c r="CT33" s="604"/>
      <c r="CU33" s="604"/>
      <c r="CV33" s="604"/>
      <c r="CW33" s="604"/>
      <c r="CX33" s="604"/>
      <c r="CY33" s="605"/>
      <c r="CZ33" s="608">
        <v>39.1</v>
      </c>
      <c r="DA33" s="637"/>
      <c r="DB33" s="637"/>
      <c r="DC33" s="638"/>
      <c r="DD33" s="611">
        <v>4521848</v>
      </c>
      <c r="DE33" s="604"/>
      <c r="DF33" s="604"/>
      <c r="DG33" s="604"/>
      <c r="DH33" s="604"/>
      <c r="DI33" s="604"/>
      <c r="DJ33" s="604"/>
      <c r="DK33" s="605"/>
      <c r="DL33" s="611">
        <v>2619639</v>
      </c>
      <c r="DM33" s="604"/>
      <c r="DN33" s="604"/>
      <c r="DO33" s="604"/>
      <c r="DP33" s="604"/>
      <c r="DQ33" s="604"/>
      <c r="DR33" s="604"/>
      <c r="DS33" s="604"/>
      <c r="DT33" s="604"/>
      <c r="DU33" s="604"/>
      <c r="DV33" s="605"/>
      <c r="DW33" s="608">
        <v>34.5</v>
      </c>
      <c r="DX33" s="637"/>
      <c r="DY33" s="637"/>
      <c r="DZ33" s="637"/>
      <c r="EA33" s="637"/>
      <c r="EB33" s="637"/>
      <c r="EC33" s="639"/>
    </row>
    <row r="34" spans="2:133" ht="11.25" customHeight="1">
      <c r="B34" s="600" t="s">
        <v>312</v>
      </c>
      <c r="C34" s="601"/>
      <c r="D34" s="601"/>
      <c r="E34" s="601"/>
      <c r="F34" s="601"/>
      <c r="G34" s="601"/>
      <c r="H34" s="601"/>
      <c r="I34" s="601"/>
      <c r="J34" s="601"/>
      <c r="K34" s="601"/>
      <c r="L34" s="601"/>
      <c r="M34" s="601"/>
      <c r="N34" s="601"/>
      <c r="O34" s="601"/>
      <c r="P34" s="601"/>
      <c r="Q34" s="602"/>
      <c r="R34" s="603">
        <v>1079271</v>
      </c>
      <c r="S34" s="606"/>
      <c r="T34" s="606"/>
      <c r="U34" s="606"/>
      <c r="V34" s="606"/>
      <c r="W34" s="606"/>
      <c r="X34" s="606"/>
      <c r="Y34" s="607"/>
      <c r="Z34" s="665">
        <v>7.5</v>
      </c>
      <c r="AA34" s="665"/>
      <c r="AB34" s="665"/>
      <c r="AC34" s="665"/>
      <c r="AD34" s="666">
        <v>7</v>
      </c>
      <c r="AE34" s="666"/>
      <c r="AF34" s="666"/>
      <c r="AG34" s="666"/>
      <c r="AH34" s="666"/>
      <c r="AI34" s="666"/>
      <c r="AJ34" s="666"/>
      <c r="AK34" s="666"/>
      <c r="AL34" s="608">
        <v>0</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1677983</v>
      </c>
      <c r="CS34" s="606"/>
      <c r="CT34" s="606"/>
      <c r="CU34" s="606"/>
      <c r="CV34" s="606"/>
      <c r="CW34" s="606"/>
      <c r="CX34" s="606"/>
      <c r="CY34" s="607"/>
      <c r="CZ34" s="608">
        <v>11.8</v>
      </c>
      <c r="DA34" s="637"/>
      <c r="DB34" s="637"/>
      <c r="DC34" s="638"/>
      <c r="DD34" s="611">
        <v>1280679</v>
      </c>
      <c r="DE34" s="606"/>
      <c r="DF34" s="606"/>
      <c r="DG34" s="606"/>
      <c r="DH34" s="606"/>
      <c r="DI34" s="606"/>
      <c r="DJ34" s="606"/>
      <c r="DK34" s="607"/>
      <c r="DL34" s="611">
        <v>1007134</v>
      </c>
      <c r="DM34" s="606"/>
      <c r="DN34" s="606"/>
      <c r="DO34" s="606"/>
      <c r="DP34" s="606"/>
      <c r="DQ34" s="606"/>
      <c r="DR34" s="606"/>
      <c r="DS34" s="606"/>
      <c r="DT34" s="606"/>
      <c r="DU34" s="606"/>
      <c r="DV34" s="607"/>
      <c r="DW34" s="608">
        <v>13.3</v>
      </c>
      <c r="DX34" s="637"/>
      <c r="DY34" s="637"/>
      <c r="DZ34" s="637"/>
      <c r="EA34" s="637"/>
      <c r="EB34" s="637"/>
      <c r="EC34" s="639"/>
    </row>
    <row r="35" spans="2:133" ht="11.25" customHeight="1">
      <c r="B35" s="600" t="s">
        <v>316</v>
      </c>
      <c r="C35" s="601"/>
      <c r="D35" s="601"/>
      <c r="E35" s="601"/>
      <c r="F35" s="601"/>
      <c r="G35" s="601"/>
      <c r="H35" s="601"/>
      <c r="I35" s="601"/>
      <c r="J35" s="601"/>
      <c r="K35" s="601"/>
      <c r="L35" s="601"/>
      <c r="M35" s="601"/>
      <c r="N35" s="601"/>
      <c r="O35" s="601"/>
      <c r="P35" s="601"/>
      <c r="Q35" s="602"/>
      <c r="R35" s="603">
        <v>1803706</v>
      </c>
      <c r="S35" s="606"/>
      <c r="T35" s="606"/>
      <c r="U35" s="606"/>
      <c r="V35" s="606"/>
      <c r="W35" s="606"/>
      <c r="X35" s="606"/>
      <c r="Y35" s="607"/>
      <c r="Z35" s="665">
        <v>12.6</v>
      </c>
      <c r="AA35" s="665"/>
      <c r="AB35" s="665"/>
      <c r="AC35" s="665"/>
      <c r="AD35" s="666" t="s">
        <v>121</v>
      </c>
      <c r="AE35" s="666"/>
      <c r="AF35" s="666"/>
      <c r="AG35" s="666"/>
      <c r="AH35" s="666"/>
      <c r="AI35" s="666"/>
      <c r="AJ35" s="666"/>
      <c r="AK35" s="666"/>
      <c r="AL35" s="608" t="s">
        <v>121</v>
      </c>
      <c r="AM35" s="609"/>
      <c r="AN35" s="609"/>
      <c r="AO35" s="667"/>
      <c r="AP35" s="214"/>
      <c r="AQ35" s="671" t="s">
        <v>317</v>
      </c>
      <c r="AR35" s="672"/>
      <c r="AS35" s="672"/>
      <c r="AT35" s="672"/>
      <c r="AU35" s="672"/>
      <c r="AV35" s="672"/>
      <c r="AW35" s="672"/>
      <c r="AX35" s="672"/>
      <c r="AY35" s="673"/>
      <c r="AZ35" s="668">
        <v>1678652</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1506</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220924</v>
      </c>
      <c r="CS35" s="604"/>
      <c r="CT35" s="604"/>
      <c r="CU35" s="604"/>
      <c r="CV35" s="604"/>
      <c r="CW35" s="604"/>
      <c r="CX35" s="604"/>
      <c r="CY35" s="605"/>
      <c r="CZ35" s="608">
        <v>1.6</v>
      </c>
      <c r="DA35" s="637"/>
      <c r="DB35" s="637"/>
      <c r="DC35" s="638"/>
      <c r="DD35" s="611">
        <v>169276</v>
      </c>
      <c r="DE35" s="604"/>
      <c r="DF35" s="604"/>
      <c r="DG35" s="604"/>
      <c r="DH35" s="604"/>
      <c r="DI35" s="604"/>
      <c r="DJ35" s="604"/>
      <c r="DK35" s="605"/>
      <c r="DL35" s="611">
        <v>169276</v>
      </c>
      <c r="DM35" s="604"/>
      <c r="DN35" s="604"/>
      <c r="DO35" s="604"/>
      <c r="DP35" s="604"/>
      <c r="DQ35" s="604"/>
      <c r="DR35" s="604"/>
      <c r="DS35" s="604"/>
      <c r="DT35" s="604"/>
      <c r="DU35" s="604"/>
      <c r="DV35" s="605"/>
      <c r="DW35" s="608">
        <v>2.2000000000000002</v>
      </c>
      <c r="DX35" s="637"/>
      <c r="DY35" s="637"/>
      <c r="DZ35" s="637"/>
      <c r="EA35" s="637"/>
      <c r="EB35" s="637"/>
      <c r="EC35" s="639"/>
    </row>
    <row r="36" spans="2:133" ht="11.25" customHeight="1">
      <c r="B36" s="600" t="s">
        <v>320</v>
      </c>
      <c r="C36" s="601"/>
      <c r="D36" s="601"/>
      <c r="E36" s="601"/>
      <c r="F36" s="601"/>
      <c r="G36" s="601"/>
      <c r="H36" s="601"/>
      <c r="I36" s="601"/>
      <c r="J36" s="601"/>
      <c r="K36" s="601"/>
      <c r="L36" s="601"/>
      <c r="M36" s="601"/>
      <c r="N36" s="601"/>
      <c r="O36" s="601"/>
      <c r="P36" s="601"/>
      <c r="Q36" s="602"/>
      <c r="R36" s="603">
        <v>19400</v>
      </c>
      <c r="S36" s="606"/>
      <c r="T36" s="606"/>
      <c r="U36" s="606"/>
      <c r="V36" s="606"/>
      <c r="W36" s="606"/>
      <c r="X36" s="606"/>
      <c r="Y36" s="607"/>
      <c r="Z36" s="665">
        <v>0.1</v>
      </c>
      <c r="AA36" s="665"/>
      <c r="AB36" s="665"/>
      <c r="AC36" s="665"/>
      <c r="AD36" s="666" t="s">
        <v>121</v>
      </c>
      <c r="AE36" s="666"/>
      <c r="AF36" s="666"/>
      <c r="AG36" s="666"/>
      <c r="AH36" s="666"/>
      <c r="AI36" s="666"/>
      <c r="AJ36" s="666"/>
      <c r="AK36" s="666"/>
      <c r="AL36" s="608" t="s">
        <v>307</v>
      </c>
      <c r="AM36" s="609"/>
      <c r="AN36" s="609"/>
      <c r="AO36" s="667"/>
      <c r="AQ36" s="640" t="s">
        <v>321</v>
      </c>
      <c r="AR36" s="641"/>
      <c r="AS36" s="641"/>
      <c r="AT36" s="641"/>
      <c r="AU36" s="641"/>
      <c r="AV36" s="641"/>
      <c r="AW36" s="641"/>
      <c r="AX36" s="641"/>
      <c r="AY36" s="642"/>
      <c r="AZ36" s="603">
        <v>285702</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1506</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834094</v>
      </c>
      <c r="CS36" s="606"/>
      <c r="CT36" s="606"/>
      <c r="CU36" s="606"/>
      <c r="CV36" s="606"/>
      <c r="CW36" s="606"/>
      <c r="CX36" s="606"/>
      <c r="CY36" s="607"/>
      <c r="CZ36" s="608">
        <v>5.9</v>
      </c>
      <c r="DA36" s="637"/>
      <c r="DB36" s="637"/>
      <c r="DC36" s="638"/>
      <c r="DD36" s="611">
        <v>744365</v>
      </c>
      <c r="DE36" s="606"/>
      <c r="DF36" s="606"/>
      <c r="DG36" s="606"/>
      <c r="DH36" s="606"/>
      <c r="DI36" s="606"/>
      <c r="DJ36" s="606"/>
      <c r="DK36" s="607"/>
      <c r="DL36" s="611">
        <v>501553</v>
      </c>
      <c r="DM36" s="606"/>
      <c r="DN36" s="606"/>
      <c r="DO36" s="606"/>
      <c r="DP36" s="606"/>
      <c r="DQ36" s="606"/>
      <c r="DR36" s="606"/>
      <c r="DS36" s="606"/>
      <c r="DT36" s="606"/>
      <c r="DU36" s="606"/>
      <c r="DV36" s="607"/>
      <c r="DW36" s="608">
        <v>6.6</v>
      </c>
      <c r="DX36" s="637"/>
      <c r="DY36" s="637"/>
      <c r="DZ36" s="637"/>
      <c r="EA36" s="637"/>
      <c r="EB36" s="637"/>
      <c r="EC36" s="639"/>
    </row>
    <row r="37" spans="2:133" ht="11.25" customHeight="1">
      <c r="B37" s="600" t="s">
        <v>324</v>
      </c>
      <c r="C37" s="601"/>
      <c r="D37" s="601"/>
      <c r="E37" s="601"/>
      <c r="F37" s="601"/>
      <c r="G37" s="601"/>
      <c r="H37" s="601"/>
      <c r="I37" s="601"/>
      <c r="J37" s="601"/>
      <c r="K37" s="601"/>
      <c r="L37" s="601"/>
      <c r="M37" s="601"/>
      <c r="N37" s="601"/>
      <c r="O37" s="601"/>
      <c r="P37" s="601"/>
      <c r="Q37" s="602"/>
      <c r="R37" s="603">
        <v>470806</v>
      </c>
      <c r="S37" s="606"/>
      <c r="T37" s="606"/>
      <c r="U37" s="606"/>
      <c r="V37" s="606"/>
      <c r="W37" s="606"/>
      <c r="X37" s="606"/>
      <c r="Y37" s="607"/>
      <c r="Z37" s="665">
        <v>3.3</v>
      </c>
      <c r="AA37" s="665"/>
      <c r="AB37" s="665"/>
      <c r="AC37" s="665"/>
      <c r="AD37" s="666" t="s">
        <v>121</v>
      </c>
      <c r="AE37" s="666"/>
      <c r="AF37" s="666"/>
      <c r="AG37" s="666"/>
      <c r="AH37" s="666"/>
      <c r="AI37" s="666"/>
      <c r="AJ37" s="666"/>
      <c r="AK37" s="666"/>
      <c r="AL37" s="608" t="s">
        <v>307</v>
      </c>
      <c r="AM37" s="609"/>
      <c r="AN37" s="609"/>
      <c r="AO37" s="667"/>
      <c r="AQ37" s="640" t="s">
        <v>325</v>
      </c>
      <c r="AR37" s="641"/>
      <c r="AS37" s="641"/>
      <c r="AT37" s="641"/>
      <c r="AU37" s="641"/>
      <c r="AV37" s="641"/>
      <c r="AW37" s="641"/>
      <c r="AX37" s="641"/>
      <c r="AY37" s="642"/>
      <c r="AZ37" s="603">
        <v>251614</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4185</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4023</v>
      </c>
      <c r="CS37" s="604"/>
      <c r="CT37" s="604"/>
      <c r="CU37" s="604"/>
      <c r="CV37" s="604"/>
      <c r="CW37" s="604"/>
      <c r="CX37" s="604"/>
      <c r="CY37" s="605"/>
      <c r="CZ37" s="608">
        <v>0</v>
      </c>
      <c r="DA37" s="637"/>
      <c r="DB37" s="637"/>
      <c r="DC37" s="638"/>
      <c r="DD37" s="611">
        <v>4023</v>
      </c>
      <c r="DE37" s="604"/>
      <c r="DF37" s="604"/>
      <c r="DG37" s="604"/>
      <c r="DH37" s="604"/>
      <c r="DI37" s="604"/>
      <c r="DJ37" s="604"/>
      <c r="DK37" s="605"/>
      <c r="DL37" s="611">
        <v>3365</v>
      </c>
      <c r="DM37" s="604"/>
      <c r="DN37" s="604"/>
      <c r="DO37" s="604"/>
      <c r="DP37" s="604"/>
      <c r="DQ37" s="604"/>
      <c r="DR37" s="604"/>
      <c r="DS37" s="604"/>
      <c r="DT37" s="604"/>
      <c r="DU37" s="604"/>
      <c r="DV37" s="605"/>
      <c r="DW37" s="608">
        <v>0</v>
      </c>
      <c r="DX37" s="637"/>
      <c r="DY37" s="637"/>
      <c r="DZ37" s="637"/>
      <c r="EA37" s="637"/>
      <c r="EB37" s="637"/>
      <c r="EC37" s="639"/>
    </row>
    <row r="38" spans="2:133" ht="11.25" customHeight="1">
      <c r="B38" s="615" t="s">
        <v>328</v>
      </c>
      <c r="C38" s="616"/>
      <c r="D38" s="616"/>
      <c r="E38" s="616"/>
      <c r="F38" s="616"/>
      <c r="G38" s="616"/>
      <c r="H38" s="616"/>
      <c r="I38" s="616"/>
      <c r="J38" s="616"/>
      <c r="K38" s="616"/>
      <c r="L38" s="616"/>
      <c r="M38" s="616"/>
      <c r="N38" s="616"/>
      <c r="O38" s="616"/>
      <c r="P38" s="616"/>
      <c r="Q38" s="617"/>
      <c r="R38" s="618">
        <v>14312035</v>
      </c>
      <c r="S38" s="655"/>
      <c r="T38" s="655"/>
      <c r="U38" s="655"/>
      <c r="V38" s="655"/>
      <c r="W38" s="655"/>
      <c r="X38" s="655"/>
      <c r="Y38" s="660"/>
      <c r="Z38" s="661">
        <v>100</v>
      </c>
      <c r="AA38" s="661"/>
      <c r="AB38" s="661"/>
      <c r="AC38" s="661"/>
      <c r="AD38" s="662">
        <v>7097860</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v>11044</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6582</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1472109</v>
      </c>
      <c r="CS38" s="606"/>
      <c r="CT38" s="606"/>
      <c r="CU38" s="606"/>
      <c r="CV38" s="606"/>
      <c r="CW38" s="606"/>
      <c r="CX38" s="606"/>
      <c r="CY38" s="607"/>
      <c r="CZ38" s="608">
        <v>10.3</v>
      </c>
      <c r="DA38" s="637"/>
      <c r="DB38" s="637"/>
      <c r="DC38" s="638"/>
      <c r="DD38" s="611">
        <v>1281571</v>
      </c>
      <c r="DE38" s="606"/>
      <c r="DF38" s="606"/>
      <c r="DG38" s="606"/>
      <c r="DH38" s="606"/>
      <c r="DI38" s="606"/>
      <c r="DJ38" s="606"/>
      <c r="DK38" s="607"/>
      <c r="DL38" s="611">
        <v>941676</v>
      </c>
      <c r="DM38" s="606"/>
      <c r="DN38" s="606"/>
      <c r="DO38" s="606"/>
      <c r="DP38" s="606"/>
      <c r="DQ38" s="606"/>
      <c r="DR38" s="606"/>
      <c r="DS38" s="606"/>
      <c r="DT38" s="606"/>
      <c r="DU38" s="606"/>
      <c r="DV38" s="607"/>
      <c r="DW38" s="608">
        <v>12.4</v>
      </c>
      <c r="DX38" s="637"/>
      <c r="DY38" s="637"/>
      <c r="DZ38" s="637"/>
      <c r="EA38" s="637"/>
      <c r="EB38" s="637"/>
      <c r="EC38" s="639"/>
    </row>
    <row r="39" spans="2:133" ht="11.25" customHeight="1">
      <c r="AQ39" s="640" t="s">
        <v>332</v>
      </c>
      <c r="AR39" s="641"/>
      <c r="AS39" s="641"/>
      <c r="AT39" s="641"/>
      <c r="AU39" s="641"/>
      <c r="AV39" s="641"/>
      <c r="AW39" s="641"/>
      <c r="AX39" s="641"/>
      <c r="AY39" s="642"/>
      <c r="AZ39" s="603">
        <v>386</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101</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1050326</v>
      </c>
      <c r="CS39" s="604"/>
      <c r="CT39" s="604"/>
      <c r="CU39" s="604"/>
      <c r="CV39" s="604"/>
      <c r="CW39" s="604"/>
      <c r="CX39" s="604"/>
      <c r="CY39" s="605"/>
      <c r="CZ39" s="608">
        <v>7.4</v>
      </c>
      <c r="DA39" s="637"/>
      <c r="DB39" s="637"/>
      <c r="DC39" s="638"/>
      <c r="DD39" s="611">
        <v>1045957</v>
      </c>
      <c r="DE39" s="604"/>
      <c r="DF39" s="604"/>
      <c r="DG39" s="604"/>
      <c r="DH39" s="604"/>
      <c r="DI39" s="604"/>
      <c r="DJ39" s="604"/>
      <c r="DK39" s="605"/>
      <c r="DL39" s="611" t="s">
        <v>170</v>
      </c>
      <c r="DM39" s="604"/>
      <c r="DN39" s="604"/>
      <c r="DO39" s="604"/>
      <c r="DP39" s="604"/>
      <c r="DQ39" s="604"/>
      <c r="DR39" s="604"/>
      <c r="DS39" s="604"/>
      <c r="DT39" s="604"/>
      <c r="DU39" s="604"/>
      <c r="DV39" s="605"/>
      <c r="DW39" s="608" t="s">
        <v>121</v>
      </c>
      <c r="DX39" s="637"/>
      <c r="DY39" s="637"/>
      <c r="DZ39" s="637"/>
      <c r="EA39" s="637"/>
      <c r="EB39" s="637"/>
      <c r="EC39" s="639"/>
    </row>
    <row r="40" spans="2:133" ht="11.25" customHeight="1">
      <c r="AQ40" s="640" t="s">
        <v>336</v>
      </c>
      <c r="AR40" s="641"/>
      <c r="AS40" s="641"/>
      <c r="AT40" s="641"/>
      <c r="AU40" s="641"/>
      <c r="AV40" s="641"/>
      <c r="AW40" s="641"/>
      <c r="AX40" s="641"/>
      <c r="AY40" s="642"/>
      <c r="AZ40" s="603">
        <v>248057</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105</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322741</v>
      </c>
      <c r="CS40" s="606"/>
      <c r="CT40" s="606"/>
      <c r="CU40" s="606"/>
      <c r="CV40" s="606"/>
      <c r="CW40" s="606"/>
      <c r="CX40" s="606"/>
      <c r="CY40" s="607"/>
      <c r="CZ40" s="608">
        <v>2.2999999999999998</v>
      </c>
      <c r="DA40" s="637"/>
      <c r="DB40" s="637"/>
      <c r="DC40" s="638"/>
      <c r="DD40" s="611" t="s">
        <v>170</v>
      </c>
      <c r="DE40" s="606"/>
      <c r="DF40" s="606"/>
      <c r="DG40" s="606"/>
      <c r="DH40" s="606"/>
      <c r="DI40" s="606"/>
      <c r="DJ40" s="606"/>
      <c r="DK40" s="607"/>
      <c r="DL40" s="611" t="s">
        <v>170</v>
      </c>
      <c r="DM40" s="606"/>
      <c r="DN40" s="606"/>
      <c r="DO40" s="606"/>
      <c r="DP40" s="606"/>
      <c r="DQ40" s="606"/>
      <c r="DR40" s="606"/>
      <c r="DS40" s="606"/>
      <c r="DT40" s="606"/>
      <c r="DU40" s="606"/>
      <c r="DV40" s="607"/>
      <c r="DW40" s="608" t="s">
        <v>170</v>
      </c>
      <c r="DX40" s="637"/>
      <c r="DY40" s="637"/>
      <c r="DZ40" s="637"/>
      <c r="EA40" s="637"/>
      <c r="EB40" s="637"/>
      <c r="EC40" s="639"/>
    </row>
    <row r="41" spans="2:133" ht="11.25" customHeight="1">
      <c r="AQ41" s="652" t="s">
        <v>339</v>
      </c>
      <c r="AR41" s="653"/>
      <c r="AS41" s="653"/>
      <c r="AT41" s="653"/>
      <c r="AU41" s="653"/>
      <c r="AV41" s="653"/>
      <c r="AW41" s="653"/>
      <c r="AX41" s="653"/>
      <c r="AY41" s="654"/>
      <c r="AZ41" s="618">
        <v>881849</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376</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170</v>
      </c>
      <c r="CS41" s="604"/>
      <c r="CT41" s="604"/>
      <c r="CU41" s="604"/>
      <c r="CV41" s="604"/>
      <c r="CW41" s="604"/>
      <c r="CX41" s="604"/>
      <c r="CY41" s="605"/>
      <c r="CZ41" s="608" t="s">
        <v>170</v>
      </c>
      <c r="DA41" s="637"/>
      <c r="DB41" s="637"/>
      <c r="DC41" s="638"/>
      <c r="DD41" s="611" t="s">
        <v>170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2143078</v>
      </c>
      <c r="CS42" s="606"/>
      <c r="CT42" s="606"/>
      <c r="CU42" s="606"/>
      <c r="CV42" s="606"/>
      <c r="CW42" s="606"/>
      <c r="CX42" s="606"/>
      <c r="CY42" s="607"/>
      <c r="CZ42" s="608">
        <v>15</v>
      </c>
      <c r="DA42" s="609"/>
      <c r="DB42" s="609"/>
      <c r="DC42" s="610"/>
      <c r="DD42" s="611">
        <v>405606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65707</v>
      </c>
      <c r="CS43" s="604"/>
      <c r="CT43" s="604"/>
      <c r="CU43" s="604"/>
      <c r="CV43" s="604"/>
      <c r="CW43" s="604"/>
      <c r="CX43" s="604"/>
      <c r="CY43" s="605"/>
      <c r="CZ43" s="608">
        <v>0.5</v>
      </c>
      <c r="DA43" s="637"/>
      <c r="DB43" s="637"/>
      <c r="DC43" s="638"/>
      <c r="DD43" s="611">
        <v>65707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346</v>
      </c>
      <c r="CD44" s="631" t="s">
        <v>296</v>
      </c>
      <c r="CE44" s="632"/>
      <c r="CF44" s="600" t="s">
        <v>347</v>
      </c>
      <c r="CG44" s="601"/>
      <c r="CH44" s="601"/>
      <c r="CI44" s="601"/>
      <c r="CJ44" s="601"/>
      <c r="CK44" s="601"/>
      <c r="CL44" s="601"/>
      <c r="CM44" s="601"/>
      <c r="CN44" s="601"/>
      <c r="CO44" s="601"/>
      <c r="CP44" s="601"/>
      <c r="CQ44" s="602"/>
      <c r="CR44" s="603">
        <v>2138122</v>
      </c>
      <c r="CS44" s="606"/>
      <c r="CT44" s="606"/>
      <c r="CU44" s="606"/>
      <c r="CV44" s="606"/>
      <c r="CW44" s="606"/>
      <c r="CX44" s="606"/>
      <c r="CY44" s="607"/>
      <c r="CZ44" s="608">
        <v>15</v>
      </c>
      <c r="DA44" s="609"/>
      <c r="DB44" s="609"/>
      <c r="DC44" s="610"/>
      <c r="DD44" s="611">
        <v>405606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348</v>
      </c>
      <c r="CG45" s="601"/>
      <c r="CH45" s="601"/>
      <c r="CI45" s="601"/>
      <c r="CJ45" s="601"/>
      <c r="CK45" s="601"/>
      <c r="CL45" s="601"/>
      <c r="CM45" s="601"/>
      <c r="CN45" s="601"/>
      <c r="CO45" s="601"/>
      <c r="CP45" s="601"/>
      <c r="CQ45" s="602"/>
      <c r="CR45" s="603">
        <v>816379</v>
      </c>
      <c r="CS45" s="604"/>
      <c r="CT45" s="604"/>
      <c r="CU45" s="604"/>
      <c r="CV45" s="604"/>
      <c r="CW45" s="604"/>
      <c r="CX45" s="604"/>
      <c r="CY45" s="605"/>
      <c r="CZ45" s="608">
        <v>5.7</v>
      </c>
      <c r="DA45" s="637"/>
      <c r="DB45" s="637"/>
      <c r="DC45" s="638"/>
      <c r="DD45" s="611">
        <v>17048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349</v>
      </c>
      <c r="CG46" s="601"/>
      <c r="CH46" s="601"/>
      <c r="CI46" s="601"/>
      <c r="CJ46" s="601"/>
      <c r="CK46" s="601"/>
      <c r="CL46" s="601"/>
      <c r="CM46" s="601"/>
      <c r="CN46" s="601"/>
      <c r="CO46" s="601"/>
      <c r="CP46" s="601"/>
      <c r="CQ46" s="602"/>
      <c r="CR46" s="603">
        <v>1290271</v>
      </c>
      <c r="CS46" s="606"/>
      <c r="CT46" s="606"/>
      <c r="CU46" s="606"/>
      <c r="CV46" s="606"/>
      <c r="CW46" s="606"/>
      <c r="CX46" s="606"/>
      <c r="CY46" s="607"/>
      <c r="CZ46" s="608">
        <v>9.1</v>
      </c>
      <c r="DA46" s="609"/>
      <c r="DB46" s="609"/>
      <c r="DC46" s="610"/>
      <c r="DD46" s="611">
        <v>383813</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350</v>
      </c>
      <c r="CG47" s="601"/>
      <c r="CH47" s="601"/>
      <c r="CI47" s="601"/>
      <c r="CJ47" s="601"/>
      <c r="CK47" s="601"/>
      <c r="CL47" s="601"/>
      <c r="CM47" s="601"/>
      <c r="CN47" s="601"/>
      <c r="CO47" s="601"/>
      <c r="CP47" s="601"/>
      <c r="CQ47" s="602"/>
      <c r="CR47" s="603">
        <v>4956</v>
      </c>
      <c r="CS47" s="604"/>
      <c r="CT47" s="604"/>
      <c r="CU47" s="604"/>
      <c r="CV47" s="604"/>
      <c r="CW47" s="604"/>
      <c r="CX47" s="604"/>
      <c r="CY47" s="605"/>
      <c r="CZ47" s="608">
        <v>0</v>
      </c>
      <c r="DA47" s="637"/>
      <c r="DB47" s="637"/>
      <c r="DC47" s="638"/>
      <c r="DD47" s="611" t="s">
        <v>121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351</v>
      </c>
      <c r="CG48" s="601"/>
      <c r="CH48" s="601"/>
      <c r="CI48" s="601"/>
      <c r="CJ48" s="601"/>
      <c r="CK48" s="601"/>
      <c r="CL48" s="601"/>
      <c r="CM48" s="601"/>
      <c r="CN48" s="601"/>
      <c r="CO48" s="601"/>
      <c r="CP48" s="601"/>
      <c r="CQ48" s="602"/>
      <c r="CR48" s="603" t="s">
        <v>170</v>
      </c>
      <c r="CS48" s="606"/>
      <c r="CT48" s="606"/>
      <c r="CU48" s="606"/>
      <c r="CV48" s="606"/>
      <c r="CW48" s="606"/>
      <c r="CX48" s="606"/>
      <c r="CY48" s="607"/>
      <c r="CZ48" s="608" t="s">
        <v>121</v>
      </c>
      <c r="DA48" s="609"/>
      <c r="DB48" s="609"/>
      <c r="DC48" s="610"/>
      <c r="DD48" s="611" t="s">
        <v>121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352</v>
      </c>
      <c r="CE49" s="616"/>
      <c r="CF49" s="616"/>
      <c r="CG49" s="616"/>
      <c r="CH49" s="616"/>
      <c r="CI49" s="616"/>
      <c r="CJ49" s="616"/>
      <c r="CK49" s="616"/>
      <c r="CL49" s="616"/>
      <c r="CM49" s="616"/>
      <c r="CN49" s="616"/>
      <c r="CO49" s="616"/>
      <c r="CP49" s="616"/>
      <c r="CQ49" s="617"/>
      <c r="CR49" s="618">
        <v>14248362</v>
      </c>
      <c r="CS49" s="619"/>
      <c r="CT49" s="619"/>
      <c r="CU49" s="619"/>
      <c r="CV49" s="619"/>
      <c r="CW49" s="619"/>
      <c r="CX49" s="619"/>
      <c r="CY49" s="620"/>
      <c r="CZ49" s="621">
        <v>100</v>
      </c>
      <c r="DA49" s="622"/>
      <c r="DB49" s="622"/>
      <c r="DC49" s="623"/>
      <c r="DD49" s="624">
        <v>9799045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TOPKTGimTVfwqFei89xPZ5OcrVxyQQOE9V5PXb3jxiulOaQ0xpzx1ZyRK/CSRosNlXmbOfXOGlHCXC67O7MANQ==" saltValue="ydQxoYGVXQyw6tep0KaSZ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375</v>
      </c>
      <c r="C7" s="1082"/>
      <c r="D7" s="1082"/>
      <c r="E7" s="1082"/>
      <c r="F7" s="1082"/>
      <c r="G7" s="1082"/>
      <c r="H7" s="1082"/>
      <c r="I7" s="1082"/>
      <c r="J7" s="1082"/>
      <c r="K7" s="1082"/>
      <c r="L7" s="1082"/>
      <c r="M7" s="1082"/>
      <c r="N7" s="1082"/>
      <c r="O7" s="1082"/>
      <c r="P7" s="1083"/>
      <c r="Q7" s="1135">
        <v>14409</v>
      </c>
      <c r="R7" s="1136"/>
      <c r="S7" s="1136"/>
      <c r="T7" s="1136"/>
      <c r="U7" s="1136"/>
      <c r="V7" s="1136">
        <v>14370</v>
      </c>
      <c r="W7" s="1136"/>
      <c r="X7" s="1136"/>
      <c r="Y7" s="1136"/>
      <c r="Z7" s="1136"/>
      <c r="AA7" s="1136">
        <v>39</v>
      </c>
      <c r="AB7" s="1136"/>
      <c r="AC7" s="1136"/>
      <c r="AD7" s="1136"/>
      <c r="AE7" s="1137"/>
      <c r="AF7" s="1138">
        <v>21</v>
      </c>
      <c r="AG7" s="1139"/>
      <c r="AH7" s="1139"/>
      <c r="AI7" s="1139"/>
      <c r="AJ7" s="1140"/>
      <c r="AK7" s="1122">
        <v>337</v>
      </c>
      <c r="AL7" s="1123"/>
      <c r="AM7" s="1123"/>
      <c r="AN7" s="1123"/>
      <c r="AO7" s="1123"/>
      <c r="AP7" s="1123">
        <v>20721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578</v>
      </c>
      <c r="BT7" s="1127"/>
      <c r="BU7" s="1127"/>
      <c r="BV7" s="1127"/>
      <c r="BW7" s="1127"/>
      <c r="BX7" s="1127"/>
      <c r="BY7" s="1127"/>
      <c r="BZ7" s="1127"/>
      <c r="CA7" s="1127"/>
      <c r="CB7" s="1127"/>
      <c r="CC7" s="1127"/>
      <c r="CD7" s="1127"/>
      <c r="CE7" s="1127"/>
      <c r="CF7" s="1127"/>
      <c r="CG7" s="1128"/>
      <c r="CH7" s="1119">
        <v>-5</v>
      </c>
      <c r="CI7" s="1120"/>
      <c r="CJ7" s="1120"/>
      <c r="CK7" s="1120"/>
      <c r="CL7" s="1121"/>
      <c r="CM7" s="1119">
        <v>-38</v>
      </c>
      <c r="CN7" s="1120"/>
      <c r="CO7" s="1120"/>
      <c r="CP7" s="1120"/>
      <c r="CQ7" s="1121"/>
      <c r="CR7" s="1119">
        <v>2</v>
      </c>
      <c r="CS7" s="1120"/>
      <c r="CT7" s="1120"/>
      <c r="CU7" s="1120"/>
      <c r="CV7" s="1121"/>
      <c r="CW7" s="1119">
        <v>20</v>
      </c>
      <c r="CX7" s="1120"/>
      <c r="CY7" s="1120"/>
      <c r="CZ7" s="1120"/>
      <c r="DA7" s="1121"/>
      <c r="DB7" s="1119">
        <v>20</v>
      </c>
      <c r="DC7" s="1120"/>
      <c r="DD7" s="1120"/>
      <c r="DE7" s="1120"/>
      <c r="DF7" s="1121"/>
      <c r="DG7" s="1119" t="s">
        <v>581</v>
      </c>
      <c r="DH7" s="1120"/>
      <c r="DI7" s="1120"/>
      <c r="DJ7" s="1120"/>
      <c r="DK7" s="1121"/>
      <c r="DL7" s="1119" t="s">
        <v>581</v>
      </c>
      <c r="DM7" s="1120"/>
      <c r="DN7" s="1120"/>
      <c r="DO7" s="1120"/>
      <c r="DP7" s="1121"/>
      <c r="DQ7" s="1119" t="s">
        <v>581</v>
      </c>
      <c r="DR7" s="1120"/>
      <c r="DS7" s="1120"/>
      <c r="DT7" s="1120"/>
      <c r="DU7" s="1121"/>
      <c r="DV7" s="1146"/>
      <c r="DW7" s="1147"/>
      <c r="DX7" s="1147"/>
      <c r="DY7" s="1147"/>
      <c r="DZ7" s="1148"/>
      <c r="EA7" s="234"/>
    </row>
    <row r="8" spans="1:131" s="235" customFormat="1" ht="26.25" customHeight="1">
      <c r="A8" s="241">
        <v>2</v>
      </c>
      <c r="B8" s="1068" t="s">
        <v>376</v>
      </c>
      <c r="C8" s="1069"/>
      <c r="D8" s="1069"/>
      <c r="E8" s="1069"/>
      <c r="F8" s="1069"/>
      <c r="G8" s="1069"/>
      <c r="H8" s="1069"/>
      <c r="I8" s="1069"/>
      <c r="J8" s="1069"/>
      <c r="K8" s="1069"/>
      <c r="L8" s="1069"/>
      <c r="M8" s="1069"/>
      <c r="N8" s="1069"/>
      <c r="O8" s="1069"/>
      <c r="P8" s="1070"/>
      <c r="Q8" s="1074">
        <v>82</v>
      </c>
      <c r="R8" s="1075"/>
      <c r="S8" s="1075"/>
      <c r="T8" s="1075"/>
      <c r="U8" s="1075"/>
      <c r="V8" s="1075">
        <v>58</v>
      </c>
      <c r="W8" s="1075"/>
      <c r="X8" s="1075"/>
      <c r="Y8" s="1075"/>
      <c r="Z8" s="1075"/>
      <c r="AA8" s="1075">
        <v>24</v>
      </c>
      <c r="AB8" s="1075"/>
      <c r="AC8" s="1075"/>
      <c r="AD8" s="1075"/>
      <c r="AE8" s="1076"/>
      <c r="AF8" s="1050">
        <v>24</v>
      </c>
      <c r="AG8" s="1051"/>
      <c r="AH8" s="1051"/>
      <c r="AI8" s="1051"/>
      <c r="AJ8" s="1052"/>
      <c r="AK8" s="1117" t="s">
        <v>572</v>
      </c>
      <c r="AL8" s="1118"/>
      <c r="AM8" s="1118"/>
      <c r="AN8" s="1118"/>
      <c r="AO8" s="1118"/>
      <c r="AP8" s="1118" t="s">
        <v>572</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t="s">
        <v>588</v>
      </c>
      <c r="BS8" s="1045" t="s">
        <v>579</v>
      </c>
      <c r="BT8" s="1046"/>
      <c r="BU8" s="1046"/>
      <c r="BV8" s="1046"/>
      <c r="BW8" s="1046"/>
      <c r="BX8" s="1046"/>
      <c r="BY8" s="1046"/>
      <c r="BZ8" s="1046"/>
      <c r="CA8" s="1046"/>
      <c r="CB8" s="1046"/>
      <c r="CC8" s="1046"/>
      <c r="CD8" s="1046"/>
      <c r="CE8" s="1046"/>
      <c r="CF8" s="1046"/>
      <c r="CG8" s="1047"/>
      <c r="CH8" s="1020">
        <v>1</v>
      </c>
      <c r="CI8" s="1021"/>
      <c r="CJ8" s="1021"/>
      <c r="CK8" s="1021"/>
      <c r="CL8" s="1022"/>
      <c r="CM8" s="1020">
        <v>-331</v>
      </c>
      <c r="CN8" s="1021"/>
      <c r="CO8" s="1021"/>
      <c r="CP8" s="1021"/>
      <c r="CQ8" s="1022"/>
      <c r="CR8" s="1020">
        <v>5</v>
      </c>
      <c r="CS8" s="1021"/>
      <c r="CT8" s="1021"/>
      <c r="CU8" s="1021"/>
      <c r="CV8" s="1022"/>
      <c r="CW8" s="1020">
        <v>18</v>
      </c>
      <c r="CX8" s="1021"/>
      <c r="CY8" s="1021"/>
      <c r="CZ8" s="1021"/>
      <c r="DA8" s="1022"/>
      <c r="DB8" s="1020">
        <v>1100</v>
      </c>
      <c r="DC8" s="1021"/>
      <c r="DD8" s="1021"/>
      <c r="DE8" s="1021"/>
      <c r="DF8" s="1022"/>
      <c r="DG8" s="1020" t="s">
        <v>581</v>
      </c>
      <c r="DH8" s="1021"/>
      <c r="DI8" s="1021"/>
      <c r="DJ8" s="1021"/>
      <c r="DK8" s="1022"/>
      <c r="DL8" s="1020" t="s">
        <v>581</v>
      </c>
      <c r="DM8" s="1021"/>
      <c r="DN8" s="1021"/>
      <c r="DO8" s="1021"/>
      <c r="DP8" s="1022"/>
      <c r="DQ8" s="1020">
        <v>2506</v>
      </c>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580</v>
      </c>
      <c r="BT9" s="1046"/>
      <c r="BU9" s="1046"/>
      <c r="BV9" s="1046"/>
      <c r="BW9" s="1046"/>
      <c r="BX9" s="1046"/>
      <c r="BY9" s="1046"/>
      <c r="BZ9" s="1046"/>
      <c r="CA9" s="1046"/>
      <c r="CB9" s="1046"/>
      <c r="CC9" s="1046"/>
      <c r="CD9" s="1046"/>
      <c r="CE9" s="1046"/>
      <c r="CF9" s="1046"/>
      <c r="CG9" s="1047"/>
      <c r="CH9" s="1020">
        <v>4</v>
      </c>
      <c r="CI9" s="1021"/>
      <c r="CJ9" s="1021"/>
      <c r="CK9" s="1021"/>
      <c r="CL9" s="1022"/>
      <c r="CM9" s="1020">
        <v>47</v>
      </c>
      <c r="CN9" s="1021"/>
      <c r="CO9" s="1021"/>
      <c r="CP9" s="1021"/>
      <c r="CQ9" s="1022"/>
      <c r="CR9" s="1020">
        <v>10</v>
      </c>
      <c r="CS9" s="1021"/>
      <c r="CT9" s="1021"/>
      <c r="CU9" s="1021"/>
      <c r="CV9" s="1022"/>
      <c r="CW9" s="1020" t="s">
        <v>581</v>
      </c>
      <c r="CX9" s="1021"/>
      <c r="CY9" s="1021"/>
      <c r="CZ9" s="1021"/>
      <c r="DA9" s="1022"/>
      <c r="DB9" s="1020" t="s">
        <v>581</v>
      </c>
      <c r="DC9" s="1021"/>
      <c r="DD9" s="1021"/>
      <c r="DE9" s="1021"/>
      <c r="DF9" s="1022"/>
      <c r="DG9" s="1020" t="s">
        <v>581</v>
      </c>
      <c r="DH9" s="1021"/>
      <c r="DI9" s="1021"/>
      <c r="DJ9" s="1021"/>
      <c r="DK9" s="1022"/>
      <c r="DL9" s="1020" t="s">
        <v>581</v>
      </c>
      <c r="DM9" s="1021"/>
      <c r="DN9" s="1021"/>
      <c r="DO9" s="1021"/>
      <c r="DP9" s="1022"/>
      <c r="DQ9" s="1020" t="s">
        <v>581</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377</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378</v>
      </c>
      <c r="B23" s="975" t="s">
        <v>379</v>
      </c>
      <c r="C23" s="976"/>
      <c r="D23" s="976"/>
      <c r="E23" s="976"/>
      <c r="F23" s="976"/>
      <c r="G23" s="976"/>
      <c r="H23" s="976"/>
      <c r="I23" s="976"/>
      <c r="J23" s="976"/>
      <c r="K23" s="976"/>
      <c r="L23" s="976"/>
      <c r="M23" s="976"/>
      <c r="N23" s="976"/>
      <c r="O23" s="976"/>
      <c r="P23" s="977"/>
      <c r="Q23" s="1099">
        <v>14321</v>
      </c>
      <c r="R23" s="1100"/>
      <c r="S23" s="1100"/>
      <c r="T23" s="1100"/>
      <c r="U23" s="1100"/>
      <c r="V23" s="1100">
        <v>14257</v>
      </c>
      <c r="W23" s="1100"/>
      <c r="X23" s="1100"/>
      <c r="Y23" s="1100"/>
      <c r="Z23" s="1100"/>
      <c r="AA23" s="1100">
        <v>64</v>
      </c>
      <c r="AB23" s="1100"/>
      <c r="AC23" s="1100"/>
      <c r="AD23" s="1100"/>
      <c r="AE23" s="1101"/>
      <c r="AF23" s="1102">
        <v>45</v>
      </c>
      <c r="AG23" s="1100"/>
      <c r="AH23" s="1100"/>
      <c r="AI23" s="1100"/>
      <c r="AJ23" s="1103"/>
      <c r="AK23" s="1104"/>
      <c r="AL23" s="1105"/>
      <c r="AM23" s="1105"/>
      <c r="AN23" s="1105"/>
      <c r="AO23" s="1105"/>
      <c r="AP23" s="1100">
        <v>20721</v>
      </c>
      <c r="AQ23" s="1100"/>
      <c r="AR23" s="1100"/>
      <c r="AS23" s="1100"/>
      <c r="AT23" s="1100"/>
      <c r="AU23" s="1106"/>
      <c r="AV23" s="1106"/>
      <c r="AW23" s="1106"/>
      <c r="AX23" s="1106"/>
      <c r="AY23" s="1107"/>
      <c r="AZ23" s="1096" t="s">
        <v>121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358</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90" t="s">
        <v>385</v>
      </c>
      <c r="AG26" s="1039"/>
      <c r="AH26" s="1039"/>
      <c r="AI26" s="1039"/>
      <c r="AJ26" s="1091"/>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390</v>
      </c>
      <c r="C28" s="1082"/>
      <c r="D28" s="1082"/>
      <c r="E28" s="1082"/>
      <c r="F28" s="1082"/>
      <c r="G28" s="1082"/>
      <c r="H28" s="1082"/>
      <c r="I28" s="1082"/>
      <c r="J28" s="1082"/>
      <c r="K28" s="1082"/>
      <c r="L28" s="1082"/>
      <c r="M28" s="1082"/>
      <c r="N28" s="1082"/>
      <c r="O28" s="1082"/>
      <c r="P28" s="1083"/>
      <c r="Q28" s="1084">
        <v>3966</v>
      </c>
      <c r="R28" s="1085"/>
      <c r="S28" s="1085"/>
      <c r="T28" s="1085"/>
      <c r="U28" s="1085"/>
      <c r="V28" s="1085">
        <v>3964</v>
      </c>
      <c r="W28" s="1085"/>
      <c r="X28" s="1085"/>
      <c r="Y28" s="1085"/>
      <c r="Z28" s="1085"/>
      <c r="AA28" s="1085">
        <v>2</v>
      </c>
      <c r="AB28" s="1085"/>
      <c r="AC28" s="1085"/>
      <c r="AD28" s="1085"/>
      <c r="AE28" s="1086"/>
      <c r="AF28" s="1087">
        <v>2</v>
      </c>
      <c r="AG28" s="1085"/>
      <c r="AH28" s="1085"/>
      <c r="AI28" s="1085"/>
      <c r="AJ28" s="1088"/>
      <c r="AK28" s="1089">
        <v>305</v>
      </c>
      <c r="AL28" s="1077"/>
      <c r="AM28" s="1077"/>
      <c r="AN28" s="1077"/>
      <c r="AO28" s="1077"/>
      <c r="AP28" s="1077" t="s">
        <v>572</v>
      </c>
      <c r="AQ28" s="1077"/>
      <c r="AR28" s="1077"/>
      <c r="AS28" s="1077"/>
      <c r="AT28" s="1077"/>
      <c r="AU28" s="1077" t="s">
        <v>572</v>
      </c>
      <c r="AV28" s="1077"/>
      <c r="AW28" s="1077"/>
      <c r="AX28" s="1077"/>
      <c r="AY28" s="1077"/>
      <c r="AZ28" s="1078" t="s">
        <v>572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391</v>
      </c>
      <c r="C29" s="1069"/>
      <c r="D29" s="1069"/>
      <c r="E29" s="1069"/>
      <c r="F29" s="1069"/>
      <c r="G29" s="1069"/>
      <c r="H29" s="1069"/>
      <c r="I29" s="1069"/>
      <c r="J29" s="1069"/>
      <c r="K29" s="1069"/>
      <c r="L29" s="1069"/>
      <c r="M29" s="1069"/>
      <c r="N29" s="1069"/>
      <c r="O29" s="1069"/>
      <c r="P29" s="1070"/>
      <c r="Q29" s="1074">
        <v>2529</v>
      </c>
      <c r="R29" s="1075"/>
      <c r="S29" s="1075"/>
      <c r="T29" s="1075"/>
      <c r="U29" s="1075"/>
      <c r="V29" s="1075">
        <v>2446</v>
      </c>
      <c r="W29" s="1075"/>
      <c r="X29" s="1075"/>
      <c r="Y29" s="1075"/>
      <c r="Z29" s="1075"/>
      <c r="AA29" s="1075">
        <v>83</v>
      </c>
      <c r="AB29" s="1075"/>
      <c r="AC29" s="1075"/>
      <c r="AD29" s="1075"/>
      <c r="AE29" s="1076"/>
      <c r="AF29" s="1050">
        <v>83</v>
      </c>
      <c r="AG29" s="1051"/>
      <c r="AH29" s="1051"/>
      <c r="AI29" s="1051"/>
      <c r="AJ29" s="1052"/>
      <c r="AK29" s="1011">
        <v>369</v>
      </c>
      <c r="AL29" s="1002"/>
      <c r="AM29" s="1002"/>
      <c r="AN29" s="1002"/>
      <c r="AO29" s="1002"/>
      <c r="AP29" s="1002" t="s">
        <v>572</v>
      </c>
      <c r="AQ29" s="1002"/>
      <c r="AR29" s="1002"/>
      <c r="AS29" s="1002"/>
      <c r="AT29" s="1002"/>
      <c r="AU29" s="1002" t="s">
        <v>572</v>
      </c>
      <c r="AV29" s="1002"/>
      <c r="AW29" s="1002"/>
      <c r="AX29" s="1002"/>
      <c r="AY29" s="1002"/>
      <c r="AZ29" s="1073" t="s">
        <v>572</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392</v>
      </c>
      <c r="C30" s="1069"/>
      <c r="D30" s="1069"/>
      <c r="E30" s="1069"/>
      <c r="F30" s="1069"/>
      <c r="G30" s="1069"/>
      <c r="H30" s="1069"/>
      <c r="I30" s="1069"/>
      <c r="J30" s="1069"/>
      <c r="K30" s="1069"/>
      <c r="L30" s="1069"/>
      <c r="M30" s="1069"/>
      <c r="N30" s="1069"/>
      <c r="O30" s="1069"/>
      <c r="P30" s="1070"/>
      <c r="Q30" s="1074">
        <v>451</v>
      </c>
      <c r="R30" s="1075"/>
      <c r="S30" s="1075"/>
      <c r="T30" s="1075"/>
      <c r="U30" s="1075"/>
      <c r="V30" s="1075">
        <v>450</v>
      </c>
      <c r="W30" s="1075"/>
      <c r="X30" s="1075"/>
      <c r="Y30" s="1075"/>
      <c r="Z30" s="1075"/>
      <c r="AA30" s="1075">
        <v>1</v>
      </c>
      <c r="AB30" s="1075"/>
      <c r="AC30" s="1075"/>
      <c r="AD30" s="1075"/>
      <c r="AE30" s="1076"/>
      <c r="AF30" s="1050">
        <v>1</v>
      </c>
      <c r="AG30" s="1051"/>
      <c r="AH30" s="1051"/>
      <c r="AI30" s="1051"/>
      <c r="AJ30" s="1052"/>
      <c r="AK30" s="1011">
        <v>113</v>
      </c>
      <c r="AL30" s="1002"/>
      <c r="AM30" s="1002"/>
      <c r="AN30" s="1002"/>
      <c r="AO30" s="1002"/>
      <c r="AP30" s="1002" t="s">
        <v>572</v>
      </c>
      <c r="AQ30" s="1002"/>
      <c r="AR30" s="1002"/>
      <c r="AS30" s="1002"/>
      <c r="AT30" s="1002"/>
      <c r="AU30" s="1002" t="s">
        <v>572</v>
      </c>
      <c r="AV30" s="1002"/>
      <c r="AW30" s="1002"/>
      <c r="AX30" s="1002"/>
      <c r="AY30" s="1002"/>
      <c r="AZ30" s="1073" t="s">
        <v>572</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393</v>
      </c>
      <c r="C31" s="1069"/>
      <c r="D31" s="1069"/>
      <c r="E31" s="1069"/>
      <c r="F31" s="1069"/>
      <c r="G31" s="1069"/>
      <c r="H31" s="1069"/>
      <c r="I31" s="1069"/>
      <c r="J31" s="1069"/>
      <c r="K31" s="1069"/>
      <c r="L31" s="1069"/>
      <c r="M31" s="1069"/>
      <c r="N31" s="1069"/>
      <c r="O31" s="1069"/>
      <c r="P31" s="1070"/>
      <c r="Q31" s="1074">
        <v>592</v>
      </c>
      <c r="R31" s="1075"/>
      <c r="S31" s="1075"/>
      <c r="T31" s="1075"/>
      <c r="U31" s="1075"/>
      <c r="V31" s="1075">
        <v>484</v>
      </c>
      <c r="W31" s="1075"/>
      <c r="X31" s="1075"/>
      <c r="Y31" s="1075"/>
      <c r="Z31" s="1075"/>
      <c r="AA31" s="1075">
        <v>108</v>
      </c>
      <c r="AB31" s="1075"/>
      <c r="AC31" s="1075"/>
      <c r="AD31" s="1075"/>
      <c r="AE31" s="1076"/>
      <c r="AF31" s="1050">
        <v>1255</v>
      </c>
      <c r="AG31" s="1051"/>
      <c r="AH31" s="1051"/>
      <c r="AI31" s="1051"/>
      <c r="AJ31" s="1052"/>
      <c r="AK31" s="1011">
        <v>12</v>
      </c>
      <c r="AL31" s="1002"/>
      <c r="AM31" s="1002"/>
      <c r="AN31" s="1002"/>
      <c r="AO31" s="1002"/>
      <c r="AP31" s="1002">
        <v>677</v>
      </c>
      <c r="AQ31" s="1002"/>
      <c r="AR31" s="1002"/>
      <c r="AS31" s="1002"/>
      <c r="AT31" s="1002"/>
      <c r="AU31" s="1002">
        <v>73</v>
      </c>
      <c r="AV31" s="1002"/>
      <c r="AW31" s="1002"/>
      <c r="AX31" s="1002"/>
      <c r="AY31" s="1002"/>
      <c r="AZ31" s="1073" t="s">
        <v>572</v>
      </c>
      <c r="BA31" s="1073"/>
      <c r="BB31" s="1073"/>
      <c r="BC31" s="1073"/>
      <c r="BD31" s="1073"/>
      <c r="BE31" s="1063" t="s">
        <v>394</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395</v>
      </c>
      <c r="C32" s="1069"/>
      <c r="D32" s="1069"/>
      <c r="E32" s="1069"/>
      <c r="F32" s="1069"/>
      <c r="G32" s="1069"/>
      <c r="H32" s="1069"/>
      <c r="I32" s="1069"/>
      <c r="J32" s="1069"/>
      <c r="K32" s="1069"/>
      <c r="L32" s="1069"/>
      <c r="M32" s="1069"/>
      <c r="N32" s="1069"/>
      <c r="O32" s="1069"/>
      <c r="P32" s="1070"/>
      <c r="Q32" s="1074">
        <v>522</v>
      </c>
      <c r="R32" s="1075"/>
      <c r="S32" s="1075"/>
      <c r="T32" s="1075"/>
      <c r="U32" s="1075"/>
      <c r="V32" s="1075">
        <v>466</v>
      </c>
      <c r="W32" s="1075"/>
      <c r="X32" s="1075"/>
      <c r="Y32" s="1075"/>
      <c r="Z32" s="1075"/>
      <c r="AA32" s="1075">
        <v>56</v>
      </c>
      <c r="AB32" s="1075"/>
      <c r="AC32" s="1075"/>
      <c r="AD32" s="1075"/>
      <c r="AE32" s="1076"/>
      <c r="AF32" s="1050">
        <v>579</v>
      </c>
      <c r="AG32" s="1051"/>
      <c r="AH32" s="1051"/>
      <c r="AI32" s="1051"/>
      <c r="AJ32" s="1052"/>
      <c r="AK32" s="1011">
        <v>1</v>
      </c>
      <c r="AL32" s="1002"/>
      <c r="AM32" s="1002"/>
      <c r="AN32" s="1002"/>
      <c r="AO32" s="1002"/>
      <c r="AP32" s="1002">
        <v>4517</v>
      </c>
      <c r="AQ32" s="1002"/>
      <c r="AR32" s="1002"/>
      <c r="AS32" s="1002"/>
      <c r="AT32" s="1002"/>
      <c r="AU32" s="1002">
        <v>5</v>
      </c>
      <c r="AV32" s="1002"/>
      <c r="AW32" s="1002"/>
      <c r="AX32" s="1002"/>
      <c r="AY32" s="1002"/>
      <c r="AZ32" s="1073" t="s">
        <v>573</v>
      </c>
      <c r="BA32" s="1073"/>
      <c r="BB32" s="1073"/>
      <c r="BC32" s="1073"/>
      <c r="BD32" s="1073"/>
      <c r="BE32" s="1063" t="s">
        <v>396</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397</v>
      </c>
      <c r="C33" s="1069"/>
      <c r="D33" s="1069"/>
      <c r="E33" s="1069"/>
      <c r="F33" s="1069"/>
      <c r="G33" s="1069"/>
      <c r="H33" s="1069"/>
      <c r="I33" s="1069"/>
      <c r="J33" s="1069"/>
      <c r="K33" s="1069"/>
      <c r="L33" s="1069"/>
      <c r="M33" s="1069"/>
      <c r="N33" s="1069"/>
      <c r="O33" s="1069"/>
      <c r="P33" s="1070"/>
      <c r="Q33" s="1074">
        <v>921</v>
      </c>
      <c r="R33" s="1075"/>
      <c r="S33" s="1075"/>
      <c r="T33" s="1075"/>
      <c r="U33" s="1075"/>
      <c r="V33" s="1075">
        <v>857</v>
      </c>
      <c r="W33" s="1075"/>
      <c r="X33" s="1075"/>
      <c r="Y33" s="1075"/>
      <c r="Z33" s="1075"/>
      <c r="AA33" s="1075">
        <v>64</v>
      </c>
      <c r="AB33" s="1075"/>
      <c r="AC33" s="1075"/>
      <c r="AD33" s="1075"/>
      <c r="AE33" s="1076"/>
      <c r="AF33" s="1050">
        <v>549</v>
      </c>
      <c r="AG33" s="1051"/>
      <c r="AH33" s="1051"/>
      <c r="AI33" s="1051"/>
      <c r="AJ33" s="1052"/>
      <c r="AK33" s="1011">
        <v>195</v>
      </c>
      <c r="AL33" s="1002"/>
      <c r="AM33" s="1002"/>
      <c r="AN33" s="1002"/>
      <c r="AO33" s="1002"/>
      <c r="AP33" s="1002">
        <v>2779</v>
      </c>
      <c r="AQ33" s="1002"/>
      <c r="AR33" s="1002"/>
      <c r="AS33" s="1002"/>
      <c r="AT33" s="1002"/>
      <c r="AU33" s="1002">
        <v>967</v>
      </c>
      <c r="AV33" s="1002"/>
      <c r="AW33" s="1002"/>
      <c r="AX33" s="1002"/>
      <c r="AY33" s="1002"/>
      <c r="AZ33" s="1073" t="s">
        <v>573</v>
      </c>
      <c r="BA33" s="1073"/>
      <c r="BB33" s="1073"/>
      <c r="BC33" s="1073"/>
      <c r="BD33" s="1073"/>
      <c r="BE33" s="1063" t="s">
        <v>394</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398</v>
      </c>
      <c r="C34" s="1069"/>
      <c r="D34" s="1069"/>
      <c r="E34" s="1069"/>
      <c r="F34" s="1069"/>
      <c r="G34" s="1069"/>
      <c r="H34" s="1069"/>
      <c r="I34" s="1069"/>
      <c r="J34" s="1069"/>
      <c r="K34" s="1069"/>
      <c r="L34" s="1069"/>
      <c r="M34" s="1069"/>
      <c r="N34" s="1069"/>
      <c r="O34" s="1069"/>
      <c r="P34" s="1070"/>
      <c r="Q34" s="1074">
        <v>42</v>
      </c>
      <c r="R34" s="1075"/>
      <c r="S34" s="1075"/>
      <c r="T34" s="1075"/>
      <c r="U34" s="1075"/>
      <c r="V34" s="1075">
        <v>42</v>
      </c>
      <c r="W34" s="1075"/>
      <c r="X34" s="1075"/>
      <c r="Y34" s="1075"/>
      <c r="Z34" s="1075"/>
      <c r="AA34" s="1075">
        <v>0</v>
      </c>
      <c r="AB34" s="1075"/>
      <c r="AC34" s="1075"/>
      <c r="AD34" s="1075"/>
      <c r="AE34" s="1076"/>
      <c r="AF34" s="1050" t="s">
        <v>399</v>
      </c>
      <c r="AG34" s="1051"/>
      <c r="AH34" s="1051"/>
      <c r="AI34" s="1051"/>
      <c r="AJ34" s="1052"/>
      <c r="AK34" s="1011">
        <v>31</v>
      </c>
      <c r="AL34" s="1002"/>
      <c r="AM34" s="1002"/>
      <c r="AN34" s="1002"/>
      <c r="AO34" s="1002"/>
      <c r="AP34" s="1002">
        <v>179</v>
      </c>
      <c r="AQ34" s="1002"/>
      <c r="AR34" s="1002"/>
      <c r="AS34" s="1002"/>
      <c r="AT34" s="1002"/>
      <c r="AU34" s="1002">
        <v>166</v>
      </c>
      <c r="AV34" s="1002"/>
      <c r="AW34" s="1002"/>
      <c r="AX34" s="1002"/>
      <c r="AY34" s="1002"/>
      <c r="AZ34" s="1073" t="s">
        <v>573</v>
      </c>
      <c r="BA34" s="1073"/>
      <c r="BB34" s="1073"/>
      <c r="BC34" s="1073"/>
      <c r="BD34" s="1073"/>
      <c r="BE34" s="1063" t="s">
        <v>400</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401</v>
      </c>
      <c r="C35" s="1069"/>
      <c r="D35" s="1069"/>
      <c r="E35" s="1069"/>
      <c r="F35" s="1069"/>
      <c r="G35" s="1069"/>
      <c r="H35" s="1069"/>
      <c r="I35" s="1069"/>
      <c r="J35" s="1069"/>
      <c r="K35" s="1069"/>
      <c r="L35" s="1069"/>
      <c r="M35" s="1069"/>
      <c r="N35" s="1069"/>
      <c r="O35" s="1069"/>
      <c r="P35" s="1070"/>
      <c r="Q35" s="1074">
        <v>32</v>
      </c>
      <c r="R35" s="1075"/>
      <c r="S35" s="1075"/>
      <c r="T35" s="1075"/>
      <c r="U35" s="1075"/>
      <c r="V35" s="1075">
        <v>32</v>
      </c>
      <c r="W35" s="1075"/>
      <c r="X35" s="1075"/>
      <c r="Y35" s="1075"/>
      <c r="Z35" s="1075"/>
      <c r="AA35" s="1075">
        <v>0</v>
      </c>
      <c r="AB35" s="1075"/>
      <c r="AC35" s="1075"/>
      <c r="AD35" s="1075"/>
      <c r="AE35" s="1076"/>
      <c r="AF35" s="1050" t="s">
        <v>402</v>
      </c>
      <c r="AG35" s="1051"/>
      <c r="AH35" s="1051"/>
      <c r="AI35" s="1051"/>
      <c r="AJ35" s="1052"/>
      <c r="AK35" s="1011">
        <v>26</v>
      </c>
      <c r="AL35" s="1002"/>
      <c r="AM35" s="1002"/>
      <c r="AN35" s="1002"/>
      <c r="AO35" s="1002"/>
      <c r="AP35" s="1002">
        <v>66</v>
      </c>
      <c r="AQ35" s="1002"/>
      <c r="AR35" s="1002"/>
      <c r="AS35" s="1002"/>
      <c r="AT35" s="1002"/>
      <c r="AU35" s="1002">
        <v>62</v>
      </c>
      <c r="AV35" s="1002"/>
      <c r="AW35" s="1002"/>
      <c r="AX35" s="1002"/>
      <c r="AY35" s="1002"/>
      <c r="AZ35" s="1073" t="s">
        <v>573</v>
      </c>
      <c r="BA35" s="1073"/>
      <c r="BB35" s="1073"/>
      <c r="BC35" s="1073"/>
      <c r="BD35" s="1073"/>
      <c r="BE35" s="1063" t="s">
        <v>400</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403</v>
      </c>
      <c r="C36" s="1069"/>
      <c r="D36" s="1069"/>
      <c r="E36" s="1069"/>
      <c r="F36" s="1069"/>
      <c r="G36" s="1069"/>
      <c r="H36" s="1069"/>
      <c r="I36" s="1069"/>
      <c r="J36" s="1069"/>
      <c r="K36" s="1069"/>
      <c r="L36" s="1069"/>
      <c r="M36" s="1069"/>
      <c r="N36" s="1069"/>
      <c r="O36" s="1069"/>
      <c r="P36" s="1070"/>
      <c r="Q36" s="1074">
        <v>326</v>
      </c>
      <c r="R36" s="1075"/>
      <c r="S36" s="1075"/>
      <c r="T36" s="1075"/>
      <c r="U36" s="1075"/>
      <c r="V36" s="1075">
        <v>937</v>
      </c>
      <c r="W36" s="1075"/>
      <c r="X36" s="1075"/>
      <c r="Y36" s="1075"/>
      <c r="Z36" s="1075"/>
      <c r="AA36" s="1075">
        <v>-611</v>
      </c>
      <c r="AB36" s="1075"/>
      <c r="AC36" s="1075"/>
      <c r="AD36" s="1075"/>
      <c r="AE36" s="1076"/>
      <c r="AF36" s="1050" t="s">
        <v>399</v>
      </c>
      <c r="AG36" s="1051"/>
      <c r="AH36" s="1051"/>
      <c r="AI36" s="1051"/>
      <c r="AJ36" s="1052"/>
      <c r="AK36" s="1011">
        <v>286</v>
      </c>
      <c r="AL36" s="1002"/>
      <c r="AM36" s="1002"/>
      <c r="AN36" s="1002"/>
      <c r="AO36" s="1002"/>
      <c r="AP36" s="1002">
        <v>5058</v>
      </c>
      <c r="AQ36" s="1002"/>
      <c r="AR36" s="1002"/>
      <c r="AS36" s="1002"/>
      <c r="AT36" s="1002"/>
      <c r="AU36" s="1002">
        <v>2385</v>
      </c>
      <c r="AV36" s="1002"/>
      <c r="AW36" s="1002"/>
      <c r="AX36" s="1002"/>
      <c r="AY36" s="1002"/>
      <c r="AZ36" s="1073" t="s">
        <v>573</v>
      </c>
      <c r="BA36" s="1073"/>
      <c r="BB36" s="1073"/>
      <c r="BC36" s="1073"/>
      <c r="BD36" s="1073"/>
      <c r="BE36" s="1063" t="s">
        <v>404</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405</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378</v>
      </c>
      <c r="B63" s="975" t="s">
        <v>406</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2469</v>
      </c>
      <c r="AG63" s="990"/>
      <c r="AH63" s="990"/>
      <c r="AI63" s="990"/>
      <c r="AJ63" s="1061"/>
      <c r="AK63" s="1062"/>
      <c r="AL63" s="994"/>
      <c r="AM63" s="994"/>
      <c r="AN63" s="994"/>
      <c r="AO63" s="994"/>
      <c r="AP63" s="990">
        <v>13276</v>
      </c>
      <c r="AQ63" s="990"/>
      <c r="AR63" s="990"/>
      <c r="AS63" s="990"/>
      <c r="AT63" s="990"/>
      <c r="AU63" s="990">
        <v>3567</v>
      </c>
      <c r="AV63" s="990"/>
      <c r="AW63" s="990"/>
      <c r="AX63" s="990"/>
      <c r="AY63" s="990"/>
      <c r="AZ63" s="1056"/>
      <c r="BA63" s="1056"/>
      <c r="BB63" s="1056"/>
      <c r="BC63" s="1056"/>
      <c r="BD63" s="1056"/>
      <c r="BE63" s="991"/>
      <c r="BF63" s="991"/>
      <c r="BG63" s="991"/>
      <c r="BH63" s="991"/>
      <c r="BI63" s="992"/>
      <c r="BJ63" s="1057" t="s">
        <v>407</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409</v>
      </c>
      <c r="B66" s="1027"/>
      <c r="C66" s="1027"/>
      <c r="D66" s="1027"/>
      <c r="E66" s="1027"/>
      <c r="F66" s="1027"/>
      <c r="G66" s="1027"/>
      <c r="H66" s="1027"/>
      <c r="I66" s="1027"/>
      <c r="J66" s="1027"/>
      <c r="K66" s="1027"/>
      <c r="L66" s="1027"/>
      <c r="M66" s="1027"/>
      <c r="N66" s="1027"/>
      <c r="O66" s="1027"/>
      <c r="P66" s="1028"/>
      <c r="Q66" s="1032" t="s">
        <v>410</v>
      </c>
      <c r="R66" s="1033"/>
      <c r="S66" s="1033"/>
      <c r="T66" s="1033"/>
      <c r="U66" s="1034"/>
      <c r="V66" s="1032" t="s">
        <v>411</v>
      </c>
      <c r="W66" s="1033"/>
      <c r="X66" s="1033"/>
      <c r="Y66" s="1033"/>
      <c r="Z66" s="1034"/>
      <c r="AA66" s="1032" t="s">
        <v>384</v>
      </c>
      <c r="AB66" s="1033"/>
      <c r="AC66" s="1033"/>
      <c r="AD66" s="1033"/>
      <c r="AE66" s="1034"/>
      <c r="AF66" s="1038" t="s">
        <v>385</v>
      </c>
      <c r="AG66" s="1039"/>
      <c r="AH66" s="1039"/>
      <c r="AI66" s="1039"/>
      <c r="AJ66" s="1040"/>
      <c r="AK66" s="1032" t="s">
        <v>412</v>
      </c>
      <c r="AL66" s="1027"/>
      <c r="AM66" s="1027"/>
      <c r="AN66" s="1027"/>
      <c r="AO66" s="1028"/>
      <c r="AP66" s="1032" t="s">
        <v>387</v>
      </c>
      <c r="AQ66" s="1033"/>
      <c r="AR66" s="1033"/>
      <c r="AS66" s="1033"/>
      <c r="AT66" s="1034"/>
      <c r="AU66" s="1032" t="s">
        <v>413</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574</v>
      </c>
      <c r="C68" s="1017"/>
      <c r="D68" s="1017"/>
      <c r="E68" s="1017"/>
      <c r="F68" s="1017"/>
      <c r="G68" s="1017"/>
      <c r="H68" s="1017"/>
      <c r="I68" s="1017"/>
      <c r="J68" s="1017"/>
      <c r="K68" s="1017"/>
      <c r="L68" s="1017"/>
      <c r="M68" s="1017"/>
      <c r="N68" s="1017"/>
      <c r="O68" s="1017"/>
      <c r="P68" s="1018"/>
      <c r="Q68" s="1019">
        <v>6200</v>
      </c>
      <c r="R68" s="1013"/>
      <c r="S68" s="1013"/>
      <c r="T68" s="1013"/>
      <c r="U68" s="1013"/>
      <c r="V68" s="1013">
        <v>5806</v>
      </c>
      <c r="W68" s="1013"/>
      <c r="X68" s="1013"/>
      <c r="Y68" s="1013"/>
      <c r="Z68" s="1013"/>
      <c r="AA68" s="1013">
        <v>394</v>
      </c>
      <c r="AB68" s="1013"/>
      <c r="AC68" s="1013"/>
      <c r="AD68" s="1013"/>
      <c r="AE68" s="1013"/>
      <c r="AF68" s="1013">
        <v>394</v>
      </c>
      <c r="AG68" s="1013"/>
      <c r="AH68" s="1013"/>
      <c r="AI68" s="1013"/>
      <c r="AJ68" s="1013"/>
      <c r="AK68" s="1013" t="s">
        <v>573</v>
      </c>
      <c r="AL68" s="1013"/>
      <c r="AM68" s="1013"/>
      <c r="AN68" s="1013"/>
      <c r="AO68" s="1013"/>
      <c r="AP68" s="1013" t="s">
        <v>573</v>
      </c>
      <c r="AQ68" s="1013"/>
      <c r="AR68" s="1013"/>
      <c r="AS68" s="1013"/>
      <c r="AT68" s="1013"/>
      <c r="AU68" s="1013" t="s">
        <v>573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575</v>
      </c>
      <c r="C69" s="1006"/>
      <c r="D69" s="1006"/>
      <c r="E69" s="1006"/>
      <c r="F69" s="1006"/>
      <c r="G69" s="1006"/>
      <c r="H69" s="1006"/>
      <c r="I69" s="1006"/>
      <c r="J69" s="1006"/>
      <c r="K69" s="1006"/>
      <c r="L69" s="1006"/>
      <c r="M69" s="1006"/>
      <c r="N69" s="1006"/>
      <c r="O69" s="1006"/>
      <c r="P69" s="1007"/>
      <c r="Q69" s="1008">
        <v>1010</v>
      </c>
      <c r="R69" s="1002"/>
      <c r="S69" s="1002"/>
      <c r="T69" s="1002"/>
      <c r="U69" s="1002"/>
      <c r="V69" s="1002">
        <v>1005</v>
      </c>
      <c r="W69" s="1002"/>
      <c r="X69" s="1002"/>
      <c r="Y69" s="1002"/>
      <c r="Z69" s="1002"/>
      <c r="AA69" s="1002">
        <v>5</v>
      </c>
      <c r="AB69" s="1002"/>
      <c r="AC69" s="1002"/>
      <c r="AD69" s="1002"/>
      <c r="AE69" s="1002"/>
      <c r="AF69" s="1002">
        <v>5</v>
      </c>
      <c r="AG69" s="1002"/>
      <c r="AH69" s="1002"/>
      <c r="AI69" s="1002"/>
      <c r="AJ69" s="1002"/>
      <c r="AK69" s="1002">
        <v>0</v>
      </c>
      <c r="AL69" s="1002"/>
      <c r="AM69" s="1002"/>
      <c r="AN69" s="1002"/>
      <c r="AO69" s="1002"/>
      <c r="AP69" s="1002" t="s">
        <v>573</v>
      </c>
      <c r="AQ69" s="1002"/>
      <c r="AR69" s="1002"/>
      <c r="AS69" s="1002"/>
      <c r="AT69" s="1002"/>
      <c r="AU69" s="1002" t="s">
        <v>573</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576</v>
      </c>
      <c r="C70" s="1006"/>
      <c r="D70" s="1006"/>
      <c r="E70" s="1006"/>
      <c r="F70" s="1006"/>
      <c r="G70" s="1006"/>
      <c r="H70" s="1006"/>
      <c r="I70" s="1006"/>
      <c r="J70" s="1006"/>
      <c r="K70" s="1006"/>
      <c r="L70" s="1006"/>
      <c r="M70" s="1006"/>
      <c r="N70" s="1006"/>
      <c r="O70" s="1006"/>
      <c r="P70" s="1007"/>
      <c r="Q70" s="1008">
        <v>400544</v>
      </c>
      <c r="R70" s="1002"/>
      <c r="S70" s="1002"/>
      <c r="T70" s="1002"/>
      <c r="U70" s="1002"/>
      <c r="V70" s="1002">
        <v>397780</v>
      </c>
      <c r="W70" s="1002"/>
      <c r="X70" s="1002"/>
      <c r="Y70" s="1002"/>
      <c r="Z70" s="1002"/>
      <c r="AA70" s="1002">
        <v>2764</v>
      </c>
      <c r="AB70" s="1002"/>
      <c r="AC70" s="1002"/>
      <c r="AD70" s="1002"/>
      <c r="AE70" s="1002"/>
      <c r="AF70" s="1002">
        <v>2764</v>
      </c>
      <c r="AG70" s="1002"/>
      <c r="AH70" s="1002"/>
      <c r="AI70" s="1002"/>
      <c r="AJ70" s="1002"/>
      <c r="AK70" s="1002">
        <v>725</v>
      </c>
      <c r="AL70" s="1002"/>
      <c r="AM70" s="1002"/>
      <c r="AN70" s="1002"/>
      <c r="AO70" s="1002"/>
      <c r="AP70" s="1002" t="s">
        <v>573</v>
      </c>
      <c r="AQ70" s="1002"/>
      <c r="AR70" s="1002"/>
      <c r="AS70" s="1002"/>
      <c r="AT70" s="1002"/>
      <c r="AU70" s="1002" t="s">
        <v>573</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577</v>
      </c>
      <c r="C71" s="1006"/>
      <c r="D71" s="1006"/>
      <c r="E71" s="1006"/>
      <c r="F71" s="1006"/>
      <c r="G71" s="1006"/>
      <c r="H71" s="1006"/>
      <c r="I71" s="1006"/>
      <c r="J71" s="1006"/>
      <c r="K71" s="1006"/>
      <c r="L71" s="1006"/>
      <c r="M71" s="1006"/>
      <c r="N71" s="1006"/>
      <c r="O71" s="1006"/>
      <c r="P71" s="1007"/>
      <c r="Q71" s="1008">
        <v>49499</v>
      </c>
      <c r="R71" s="1002"/>
      <c r="S71" s="1002"/>
      <c r="T71" s="1002"/>
      <c r="U71" s="1002"/>
      <c r="V71" s="1002">
        <v>48294</v>
      </c>
      <c r="W71" s="1002"/>
      <c r="X71" s="1002"/>
      <c r="Y71" s="1002"/>
      <c r="Z71" s="1002"/>
      <c r="AA71" s="1002">
        <v>1205</v>
      </c>
      <c r="AB71" s="1002"/>
      <c r="AC71" s="1002"/>
      <c r="AD71" s="1002"/>
      <c r="AE71" s="1002"/>
      <c r="AF71" s="1002">
        <v>4517</v>
      </c>
      <c r="AG71" s="1002"/>
      <c r="AH71" s="1002"/>
      <c r="AI71" s="1002"/>
      <c r="AJ71" s="1002"/>
      <c r="AK71" s="1002" t="s">
        <v>573</v>
      </c>
      <c r="AL71" s="1002"/>
      <c r="AM71" s="1002"/>
      <c r="AN71" s="1002"/>
      <c r="AO71" s="1002"/>
      <c r="AP71" s="1002" t="s">
        <v>573</v>
      </c>
      <c r="AQ71" s="1002"/>
      <c r="AR71" s="1002"/>
      <c r="AS71" s="1002"/>
      <c r="AT71" s="1002"/>
      <c r="AU71" s="1002" t="s">
        <v>573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378</v>
      </c>
      <c r="B88" s="975" t="s">
        <v>414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7680</v>
      </c>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415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17</v>
      </c>
      <c r="CS102" s="982"/>
      <c r="CT102" s="982"/>
      <c r="CU102" s="982"/>
      <c r="CV102" s="983"/>
      <c r="CW102" s="981">
        <v>38</v>
      </c>
      <c r="CX102" s="982"/>
      <c r="CY102" s="982"/>
      <c r="CZ102" s="982"/>
      <c r="DA102" s="983"/>
      <c r="DB102" s="981">
        <v>1120</v>
      </c>
      <c r="DC102" s="982"/>
      <c r="DD102" s="982"/>
      <c r="DE102" s="982"/>
      <c r="DF102" s="983"/>
      <c r="DG102" s="981"/>
      <c r="DH102" s="982"/>
      <c r="DI102" s="982"/>
      <c r="DJ102" s="982"/>
      <c r="DK102" s="983"/>
      <c r="DL102" s="981"/>
      <c r="DM102" s="982"/>
      <c r="DN102" s="982"/>
      <c r="DO102" s="982"/>
      <c r="DP102" s="983"/>
      <c r="DQ102" s="981">
        <v>2506</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423</v>
      </c>
      <c r="AB109" s="925"/>
      <c r="AC109" s="925"/>
      <c r="AD109" s="925"/>
      <c r="AE109" s="926"/>
      <c r="AF109" s="927" t="s">
        <v>295</v>
      </c>
      <c r="AG109" s="925"/>
      <c r="AH109" s="925"/>
      <c r="AI109" s="925"/>
      <c r="AJ109" s="926"/>
      <c r="AK109" s="927" t="s">
        <v>294</v>
      </c>
      <c r="AL109" s="925"/>
      <c r="AM109" s="925"/>
      <c r="AN109" s="925"/>
      <c r="AO109" s="926"/>
      <c r="AP109" s="927" t="s">
        <v>424</v>
      </c>
      <c r="AQ109" s="925"/>
      <c r="AR109" s="925"/>
      <c r="AS109" s="925"/>
      <c r="AT109" s="956"/>
      <c r="AU109" s="92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423</v>
      </c>
      <c r="BR109" s="925"/>
      <c r="BS109" s="925"/>
      <c r="BT109" s="925"/>
      <c r="BU109" s="926"/>
      <c r="BV109" s="927" t="s">
        <v>295</v>
      </c>
      <c r="BW109" s="925"/>
      <c r="BX109" s="925"/>
      <c r="BY109" s="925"/>
      <c r="BZ109" s="926"/>
      <c r="CA109" s="927" t="s">
        <v>294</v>
      </c>
      <c r="CB109" s="925"/>
      <c r="CC109" s="925"/>
      <c r="CD109" s="925"/>
      <c r="CE109" s="926"/>
      <c r="CF109" s="963" t="s">
        <v>424</v>
      </c>
      <c r="CG109" s="963"/>
      <c r="CH109" s="963"/>
      <c r="CI109" s="963"/>
      <c r="CJ109" s="963"/>
      <c r="CK109" s="927" t="s">
        <v>425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423</v>
      </c>
      <c r="DH109" s="925"/>
      <c r="DI109" s="925"/>
      <c r="DJ109" s="925"/>
      <c r="DK109" s="926"/>
      <c r="DL109" s="927" t="s">
        <v>295</v>
      </c>
      <c r="DM109" s="925"/>
      <c r="DN109" s="925"/>
      <c r="DO109" s="925"/>
      <c r="DP109" s="926"/>
      <c r="DQ109" s="927" t="s">
        <v>294</v>
      </c>
      <c r="DR109" s="925"/>
      <c r="DS109" s="925"/>
      <c r="DT109" s="925"/>
      <c r="DU109" s="926"/>
      <c r="DV109" s="927" t="s">
        <v>424</v>
      </c>
      <c r="DW109" s="925"/>
      <c r="DX109" s="925"/>
      <c r="DY109" s="925"/>
      <c r="DZ109" s="956"/>
    </row>
    <row r="110" spans="1:131" s="226" customFormat="1" ht="26.25" customHeight="1">
      <c r="A110" s="827" t="s">
        <v>426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2093965</v>
      </c>
      <c r="AB110" s="918"/>
      <c r="AC110" s="918"/>
      <c r="AD110" s="918"/>
      <c r="AE110" s="919"/>
      <c r="AF110" s="920">
        <v>2148939</v>
      </c>
      <c r="AG110" s="918"/>
      <c r="AH110" s="918"/>
      <c r="AI110" s="918"/>
      <c r="AJ110" s="919"/>
      <c r="AK110" s="920">
        <v>2084799</v>
      </c>
      <c r="AL110" s="918"/>
      <c r="AM110" s="918"/>
      <c r="AN110" s="918"/>
      <c r="AO110" s="919"/>
      <c r="AP110" s="921">
        <v>33.1</v>
      </c>
      <c r="AQ110" s="922"/>
      <c r="AR110" s="922"/>
      <c r="AS110" s="922"/>
      <c r="AT110" s="923"/>
      <c r="AU110" s="957" t="s">
        <v>67</v>
      </c>
      <c r="AV110" s="958"/>
      <c r="AW110" s="958"/>
      <c r="AX110" s="958"/>
      <c r="AY110" s="958"/>
      <c r="AZ110" s="883" t="s">
        <v>427</v>
      </c>
      <c r="BA110" s="828"/>
      <c r="BB110" s="828"/>
      <c r="BC110" s="828"/>
      <c r="BD110" s="828"/>
      <c r="BE110" s="828"/>
      <c r="BF110" s="828"/>
      <c r="BG110" s="828"/>
      <c r="BH110" s="828"/>
      <c r="BI110" s="828"/>
      <c r="BJ110" s="828"/>
      <c r="BK110" s="828"/>
      <c r="BL110" s="828"/>
      <c r="BM110" s="828"/>
      <c r="BN110" s="828"/>
      <c r="BO110" s="828"/>
      <c r="BP110" s="829"/>
      <c r="BQ110" s="884">
        <v>21022618</v>
      </c>
      <c r="BR110" s="865"/>
      <c r="BS110" s="865"/>
      <c r="BT110" s="865"/>
      <c r="BU110" s="865"/>
      <c r="BV110" s="865">
        <v>20811892</v>
      </c>
      <c r="BW110" s="865"/>
      <c r="BX110" s="865"/>
      <c r="BY110" s="865"/>
      <c r="BZ110" s="865"/>
      <c r="CA110" s="865">
        <v>20720660</v>
      </c>
      <c r="CB110" s="865"/>
      <c r="CC110" s="865"/>
      <c r="CD110" s="865"/>
      <c r="CE110" s="865"/>
      <c r="CF110" s="889">
        <v>328.9</v>
      </c>
      <c r="CG110" s="890"/>
      <c r="CH110" s="890"/>
      <c r="CI110" s="890"/>
      <c r="CJ110" s="890"/>
      <c r="CK110" s="953" t="s">
        <v>428</v>
      </c>
      <c r="CL110" s="839"/>
      <c r="CM110" s="914" t="s">
        <v>429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430</v>
      </c>
      <c r="DH110" s="865"/>
      <c r="DI110" s="865"/>
      <c r="DJ110" s="865"/>
      <c r="DK110" s="865"/>
      <c r="DL110" s="865" t="s">
        <v>431</v>
      </c>
      <c r="DM110" s="865"/>
      <c r="DN110" s="865"/>
      <c r="DO110" s="865"/>
      <c r="DP110" s="865"/>
      <c r="DQ110" s="865" t="s">
        <v>430</v>
      </c>
      <c r="DR110" s="865"/>
      <c r="DS110" s="865"/>
      <c r="DT110" s="865"/>
      <c r="DU110" s="865"/>
      <c r="DV110" s="866" t="s">
        <v>431</v>
      </c>
      <c r="DW110" s="866"/>
      <c r="DX110" s="866"/>
      <c r="DY110" s="866"/>
      <c r="DZ110" s="867"/>
    </row>
    <row r="111" spans="1:131" s="226" customFormat="1" ht="26.25" customHeight="1">
      <c r="A111" s="794" t="s">
        <v>432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430</v>
      </c>
      <c r="AB111" s="946"/>
      <c r="AC111" s="946"/>
      <c r="AD111" s="946"/>
      <c r="AE111" s="947"/>
      <c r="AF111" s="948" t="s">
        <v>431</v>
      </c>
      <c r="AG111" s="946"/>
      <c r="AH111" s="946"/>
      <c r="AI111" s="946"/>
      <c r="AJ111" s="947"/>
      <c r="AK111" s="948" t="s">
        <v>431</v>
      </c>
      <c r="AL111" s="946"/>
      <c r="AM111" s="946"/>
      <c r="AN111" s="946"/>
      <c r="AO111" s="947"/>
      <c r="AP111" s="949" t="s">
        <v>431</v>
      </c>
      <c r="AQ111" s="950"/>
      <c r="AR111" s="950"/>
      <c r="AS111" s="950"/>
      <c r="AT111" s="951"/>
      <c r="AU111" s="959"/>
      <c r="AV111" s="960"/>
      <c r="AW111" s="960"/>
      <c r="AX111" s="960"/>
      <c r="AY111" s="960"/>
      <c r="AZ111" s="835" t="s">
        <v>433</v>
      </c>
      <c r="BA111" s="770"/>
      <c r="BB111" s="770"/>
      <c r="BC111" s="770"/>
      <c r="BD111" s="770"/>
      <c r="BE111" s="770"/>
      <c r="BF111" s="770"/>
      <c r="BG111" s="770"/>
      <c r="BH111" s="770"/>
      <c r="BI111" s="770"/>
      <c r="BJ111" s="770"/>
      <c r="BK111" s="770"/>
      <c r="BL111" s="770"/>
      <c r="BM111" s="770"/>
      <c r="BN111" s="770"/>
      <c r="BO111" s="770"/>
      <c r="BP111" s="771"/>
      <c r="BQ111" s="836">
        <v>416414</v>
      </c>
      <c r="BR111" s="837"/>
      <c r="BS111" s="837"/>
      <c r="BT111" s="837"/>
      <c r="BU111" s="837"/>
      <c r="BV111" s="837">
        <v>416414</v>
      </c>
      <c r="BW111" s="837"/>
      <c r="BX111" s="837"/>
      <c r="BY111" s="837"/>
      <c r="BZ111" s="837"/>
      <c r="CA111" s="837">
        <v>386137</v>
      </c>
      <c r="CB111" s="837"/>
      <c r="CC111" s="837"/>
      <c r="CD111" s="837"/>
      <c r="CE111" s="837"/>
      <c r="CF111" s="898">
        <v>6.1</v>
      </c>
      <c r="CG111" s="899"/>
      <c r="CH111" s="899"/>
      <c r="CI111" s="899"/>
      <c r="CJ111" s="899"/>
      <c r="CK111" s="954"/>
      <c r="CL111" s="841"/>
      <c r="CM111" s="844" t="s">
        <v>434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435</v>
      </c>
      <c r="DH111" s="837"/>
      <c r="DI111" s="837"/>
      <c r="DJ111" s="837"/>
      <c r="DK111" s="837"/>
      <c r="DL111" s="837" t="s">
        <v>430</v>
      </c>
      <c r="DM111" s="837"/>
      <c r="DN111" s="837"/>
      <c r="DO111" s="837"/>
      <c r="DP111" s="837"/>
      <c r="DQ111" s="837" t="s">
        <v>431</v>
      </c>
      <c r="DR111" s="837"/>
      <c r="DS111" s="837"/>
      <c r="DT111" s="837"/>
      <c r="DU111" s="837"/>
      <c r="DV111" s="814" t="s">
        <v>430</v>
      </c>
      <c r="DW111" s="814"/>
      <c r="DX111" s="814"/>
      <c r="DY111" s="814"/>
      <c r="DZ111" s="815"/>
    </row>
    <row r="112" spans="1:131" s="226" customFormat="1" ht="26.25" customHeight="1">
      <c r="A112" s="939" t="s">
        <v>436</v>
      </c>
      <c r="B112" s="940"/>
      <c r="C112" s="770" t="s">
        <v>437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431</v>
      </c>
      <c r="AB112" s="800"/>
      <c r="AC112" s="800"/>
      <c r="AD112" s="800"/>
      <c r="AE112" s="801"/>
      <c r="AF112" s="802" t="s">
        <v>431</v>
      </c>
      <c r="AG112" s="800"/>
      <c r="AH112" s="800"/>
      <c r="AI112" s="800"/>
      <c r="AJ112" s="801"/>
      <c r="AK112" s="802" t="s">
        <v>435</v>
      </c>
      <c r="AL112" s="800"/>
      <c r="AM112" s="800"/>
      <c r="AN112" s="800"/>
      <c r="AO112" s="801"/>
      <c r="AP112" s="847" t="s">
        <v>431</v>
      </c>
      <c r="AQ112" s="848"/>
      <c r="AR112" s="848"/>
      <c r="AS112" s="848"/>
      <c r="AT112" s="849"/>
      <c r="AU112" s="959"/>
      <c r="AV112" s="960"/>
      <c r="AW112" s="960"/>
      <c r="AX112" s="960"/>
      <c r="AY112" s="960"/>
      <c r="AZ112" s="835" t="s">
        <v>438</v>
      </c>
      <c r="BA112" s="770"/>
      <c r="BB112" s="770"/>
      <c r="BC112" s="770"/>
      <c r="BD112" s="770"/>
      <c r="BE112" s="770"/>
      <c r="BF112" s="770"/>
      <c r="BG112" s="770"/>
      <c r="BH112" s="770"/>
      <c r="BI112" s="770"/>
      <c r="BJ112" s="770"/>
      <c r="BK112" s="770"/>
      <c r="BL112" s="770"/>
      <c r="BM112" s="770"/>
      <c r="BN112" s="770"/>
      <c r="BO112" s="770"/>
      <c r="BP112" s="771"/>
      <c r="BQ112" s="836">
        <v>4157555</v>
      </c>
      <c r="BR112" s="837"/>
      <c r="BS112" s="837"/>
      <c r="BT112" s="837"/>
      <c r="BU112" s="837"/>
      <c r="BV112" s="837">
        <v>3936842</v>
      </c>
      <c r="BW112" s="837"/>
      <c r="BX112" s="837"/>
      <c r="BY112" s="837"/>
      <c r="BZ112" s="837"/>
      <c r="CA112" s="837">
        <v>3657226</v>
      </c>
      <c r="CB112" s="837"/>
      <c r="CC112" s="837"/>
      <c r="CD112" s="837"/>
      <c r="CE112" s="837"/>
      <c r="CF112" s="898">
        <v>58</v>
      </c>
      <c r="CG112" s="899"/>
      <c r="CH112" s="899"/>
      <c r="CI112" s="899"/>
      <c r="CJ112" s="899"/>
      <c r="CK112" s="954"/>
      <c r="CL112" s="841"/>
      <c r="CM112" s="844" t="s">
        <v>439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431</v>
      </c>
      <c r="DH112" s="837"/>
      <c r="DI112" s="837"/>
      <c r="DJ112" s="837"/>
      <c r="DK112" s="837"/>
      <c r="DL112" s="837" t="s">
        <v>431</v>
      </c>
      <c r="DM112" s="837"/>
      <c r="DN112" s="837"/>
      <c r="DO112" s="837"/>
      <c r="DP112" s="837"/>
      <c r="DQ112" s="837" t="s">
        <v>435</v>
      </c>
      <c r="DR112" s="837"/>
      <c r="DS112" s="837"/>
      <c r="DT112" s="837"/>
      <c r="DU112" s="837"/>
      <c r="DV112" s="814" t="s">
        <v>431</v>
      </c>
      <c r="DW112" s="814"/>
      <c r="DX112" s="814"/>
      <c r="DY112" s="814"/>
      <c r="DZ112" s="815"/>
    </row>
    <row r="113" spans="1:130" s="226" customFormat="1" ht="26.25" customHeight="1">
      <c r="A113" s="941"/>
      <c r="B113" s="942"/>
      <c r="C113" s="770" t="s">
        <v>440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365267</v>
      </c>
      <c r="AB113" s="946"/>
      <c r="AC113" s="946"/>
      <c r="AD113" s="946"/>
      <c r="AE113" s="947"/>
      <c r="AF113" s="948">
        <v>355489</v>
      </c>
      <c r="AG113" s="946"/>
      <c r="AH113" s="946"/>
      <c r="AI113" s="946"/>
      <c r="AJ113" s="947"/>
      <c r="AK113" s="948">
        <v>409195</v>
      </c>
      <c r="AL113" s="946"/>
      <c r="AM113" s="946"/>
      <c r="AN113" s="946"/>
      <c r="AO113" s="947"/>
      <c r="AP113" s="949">
        <v>6.5</v>
      </c>
      <c r="AQ113" s="950"/>
      <c r="AR113" s="950"/>
      <c r="AS113" s="950"/>
      <c r="AT113" s="951"/>
      <c r="AU113" s="959"/>
      <c r="AV113" s="960"/>
      <c r="AW113" s="960"/>
      <c r="AX113" s="960"/>
      <c r="AY113" s="960"/>
      <c r="AZ113" s="835" t="s">
        <v>441</v>
      </c>
      <c r="BA113" s="770"/>
      <c r="BB113" s="770"/>
      <c r="BC113" s="770"/>
      <c r="BD113" s="770"/>
      <c r="BE113" s="770"/>
      <c r="BF113" s="770"/>
      <c r="BG113" s="770"/>
      <c r="BH113" s="770"/>
      <c r="BI113" s="770"/>
      <c r="BJ113" s="770"/>
      <c r="BK113" s="770"/>
      <c r="BL113" s="770"/>
      <c r="BM113" s="770"/>
      <c r="BN113" s="770"/>
      <c r="BO113" s="770"/>
      <c r="BP113" s="771"/>
      <c r="BQ113" s="836" t="s">
        <v>431</v>
      </c>
      <c r="BR113" s="837"/>
      <c r="BS113" s="837"/>
      <c r="BT113" s="837"/>
      <c r="BU113" s="837"/>
      <c r="BV113" s="837" t="s">
        <v>431</v>
      </c>
      <c r="BW113" s="837"/>
      <c r="BX113" s="837"/>
      <c r="BY113" s="837"/>
      <c r="BZ113" s="837"/>
      <c r="CA113" s="837" t="s">
        <v>431</v>
      </c>
      <c r="CB113" s="837"/>
      <c r="CC113" s="837"/>
      <c r="CD113" s="837"/>
      <c r="CE113" s="837"/>
      <c r="CF113" s="898" t="s">
        <v>431</v>
      </c>
      <c r="CG113" s="899"/>
      <c r="CH113" s="899"/>
      <c r="CI113" s="899"/>
      <c r="CJ113" s="899"/>
      <c r="CK113" s="954"/>
      <c r="CL113" s="841"/>
      <c r="CM113" s="844" t="s">
        <v>442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431</v>
      </c>
      <c r="DH113" s="800"/>
      <c r="DI113" s="800"/>
      <c r="DJ113" s="800"/>
      <c r="DK113" s="801"/>
      <c r="DL113" s="802" t="s">
        <v>431</v>
      </c>
      <c r="DM113" s="800"/>
      <c r="DN113" s="800"/>
      <c r="DO113" s="800"/>
      <c r="DP113" s="801"/>
      <c r="DQ113" s="802" t="s">
        <v>431</v>
      </c>
      <c r="DR113" s="800"/>
      <c r="DS113" s="800"/>
      <c r="DT113" s="800"/>
      <c r="DU113" s="801"/>
      <c r="DV113" s="847" t="s">
        <v>431</v>
      </c>
      <c r="DW113" s="848"/>
      <c r="DX113" s="848"/>
      <c r="DY113" s="848"/>
      <c r="DZ113" s="849"/>
    </row>
    <row r="114" spans="1:130" s="226" customFormat="1" ht="26.25" customHeight="1">
      <c r="A114" s="941"/>
      <c r="B114" s="942"/>
      <c r="C114" s="770" t="s">
        <v>443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431</v>
      </c>
      <c r="AB114" s="800"/>
      <c r="AC114" s="800"/>
      <c r="AD114" s="800"/>
      <c r="AE114" s="801"/>
      <c r="AF114" s="802" t="s">
        <v>431</v>
      </c>
      <c r="AG114" s="800"/>
      <c r="AH114" s="800"/>
      <c r="AI114" s="800"/>
      <c r="AJ114" s="801"/>
      <c r="AK114" s="802" t="s">
        <v>431</v>
      </c>
      <c r="AL114" s="800"/>
      <c r="AM114" s="800"/>
      <c r="AN114" s="800"/>
      <c r="AO114" s="801"/>
      <c r="AP114" s="847" t="s">
        <v>435</v>
      </c>
      <c r="AQ114" s="848"/>
      <c r="AR114" s="848"/>
      <c r="AS114" s="848"/>
      <c r="AT114" s="849"/>
      <c r="AU114" s="959"/>
      <c r="AV114" s="960"/>
      <c r="AW114" s="960"/>
      <c r="AX114" s="960"/>
      <c r="AY114" s="960"/>
      <c r="AZ114" s="835" t="s">
        <v>444</v>
      </c>
      <c r="BA114" s="770"/>
      <c r="BB114" s="770"/>
      <c r="BC114" s="770"/>
      <c r="BD114" s="770"/>
      <c r="BE114" s="770"/>
      <c r="BF114" s="770"/>
      <c r="BG114" s="770"/>
      <c r="BH114" s="770"/>
      <c r="BI114" s="770"/>
      <c r="BJ114" s="770"/>
      <c r="BK114" s="770"/>
      <c r="BL114" s="770"/>
      <c r="BM114" s="770"/>
      <c r="BN114" s="770"/>
      <c r="BO114" s="770"/>
      <c r="BP114" s="771"/>
      <c r="BQ114" s="836">
        <v>1753368</v>
      </c>
      <c r="BR114" s="837"/>
      <c r="BS114" s="837"/>
      <c r="BT114" s="837"/>
      <c r="BU114" s="837"/>
      <c r="BV114" s="837">
        <v>1692628</v>
      </c>
      <c r="BW114" s="837"/>
      <c r="BX114" s="837"/>
      <c r="BY114" s="837"/>
      <c r="BZ114" s="837"/>
      <c r="CA114" s="837">
        <v>1663653</v>
      </c>
      <c r="CB114" s="837"/>
      <c r="CC114" s="837"/>
      <c r="CD114" s="837"/>
      <c r="CE114" s="837"/>
      <c r="CF114" s="898">
        <v>26.4</v>
      </c>
      <c r="CG114" s="899"/>
      <c r="CH114" s="899"/>
      <c r="CI114" s="899"/>
      <c r="CJ114" s="899"/>
      <c r="CK114" s="954"/>
      <c r="CL114" s="841"/>
      <c r="CM114" s="844" t="s">
        <v>445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431</v>
      </c>
      <c r="DH114" s="800"/>
      <c r="DI114" s="800"/>
      <c r="DJ114" s="800"/>
      <c r="DK114" s="801"/>
      <c r="DL114" s="802" t="s">
        <v>430</v>
      </c>
      <c r="DM114" s="800"/>
      <c r="DN114" s="800"/>
      <c r="DO114" s="800"/>
      <c r="DP114" s="801"/>
      <c r="DQ114" s="802" t="s">
        <v>431</v>
      </c>
      <c r="DR114" s="800"/>
      <c r="DS114" s="800"/>
      <c r="DT114" s="800"/>
      <c r="DU114" s="801"/>
      <c r="DV114" s="847" t="s">
        <v>431</v>
      </c>
      <c r="DW114" s="848"/>
      <c r="DX114" s="848"/>
      <c r="DY114" s="848"/>
      <c r="DZ114" s="849"/>
    </row>
    <row r="115" spans="1:130" s="226" customFormat="1" ht="26.25" customHeight="1">
      <c r="A115" s="941"/>
      <c r="B115" s="942"/>
      <c r="C115" s="770" t="s">
        <v>446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431</v>
      </c>
      <c r="AB115" s="946"/>
      <c r="AC115" s="946"/>
      <c r="AD115" s="946"/>
      <c r="AE115" s="947"/>
      <c r="AF115" s="948" t="s">
        <v>431</v>
      </c>
      <c r="AG115" s="946"/>
      <c r="AH115" s="946"/>
      <c r="AI115" s="946"/>
      <c r="AJ115" s="947"/>
      <c r="AK115" s="948" t="s">
        <v>431</v>
      </c>
      <c r="AL115" s="946"/>
      <c r="AM115" s="946"/>
      <c r="AN115" s="946"/>
      <c r="AO115" s="947"/>
      <c r="AP115" s="949" t="s">
        <v>431</v>
      </c>
      <c r="AQ115" s="950"/>
      <c r="AR115" s="950"/>
      <c r="AS115" s="950"/>
      <c r="AT115" s="951"/>
      <c r="AU115" s="959"/>
      <c r="AV115" s="960"/>
      <c r="AW115" s="960"/>
      <c r="AX115" s="960"/>
      <c r="AY115" s="960"/>
      <c r="AZ115" s="835" t="s">
        <v>447</v>
      </c>
      <c r="BA115" s="770"/>
      <c r="BB115" s="770"/>
      <c r="BC115" s="770"/>
      <c r="BD115" s="770"/>
      <c r="BE115" s="770"/>
      <c r="BF115" s="770"/>
      <c r="BG115" s="770"/>
      <c r="BH115" s="770"/>
      <c r="BI115" s="770"/>
      <c r="BJ115" s="770"/>
      <c r="BK115" s="770"/>
      <c r="BL115" s="770"/>
      <c r="BM115" s="770"/>
      <c r="BN115" s="770"/>
      <c r="BO115" s="770"/>
      <c r="BP115" s="771"/>
      <c r="BQ115" s="836">
        <v>2563963</v>
      </c>
      <c r="BR115" s="837"/>
      <c r="BS115" s="837"/>
      <c r="BT115" s="837"/>
      <c r="BU115" s="837"/>
      <c r="BV115" s="837">
        <v>2497556</v>
      </c>
      <c r="BW115" s="837"/>
      <c r="BX115" s="837"/>
      <c r="BY115" s="837"/>
      <c r="BZ115" s="837"/>
      <c r="CA115" s="837">
        <v>2506487</v>
      </c>
      <c r="CB115" s="837"/>
      <c r="CC115" s="837"/>
      <c r="CD115" s="837"/>
      <c r="CE115" s="837"/>
      <c r="CF115" s="898">
        <v>39.799999999999997</v>
      </c>
      <c r="CG115" s="899"/>
      <c r="CH115" s="899"/>
      <c r="CI115" s="899"/>
      <c r="CJ115" s="899"/>
      <c r="CK115" s="954"/>
      <c r="CL115" s="841"/>
      <c r="CM115" s="835" t="s">
        <v>448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416414</v>
      </c>
      <c r="DH115" s="800"/>
      <c r="DI115" s="800"/>
      <c r="DJ115" s="800"/>
      <c r="DK115" s="801"/>
      <c r="DL115" s="802">
        <v>416414</v>
      </c>
      <c r="DM115" s="800"/>
      <c r="DN115" s="800"/>
      <c r="DO115" s="800"/>
      <c r="DP115" s="801"/>
      <c r="DQ115" s="802">
        <v>386137</v>
      </c>
      <c r="DR115" s="800"/>
      <c r="DS115" s="800"/>
      <c r="DT115" s="800"/>
      <c r="DU115" s="801"/>
      <c r="DV115" s="847">
        <v>6.1</v>
      </c>
      <c r="DW115" s="848"/>
      <c r="DX115" s="848"/>
      <c r="DY115" s="848"/>
      <c r="DZ115" s="849"/>
    </row>
    <row r="116" spans="1:130" s="226" customFormat="1" ht="26.25" customHeight="1">
      <c r="A116" s="943"/>
      <c r="B116" s="944"/>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563</v>
      </c>
      <c r="AB116" s="800"/>
      <c r="AC116" s="800"/>
      <c r="AD116" s="800"/>
      <c r="AE116" s="801"/>
      <c r="AF116" s="802">
        <v>397</v>
      </c>
      <c r="AG116" s="800"/>
      <c r="AH116" s="800"/>
      <c r="AI116" s="800"/>
      <c r="AJ116" s="801"/>
      <c r="AK116" s="802">
        <v>14</v>
      </c>
      <c r="AL116" s="800"/>
      <c r="AM116" s="800"/>
      <c r="AN116" s="800"/>
      <c r="AO116" s="801"/>
      <c r="AP116" s="847">
        <v>0</v>
      </c>
      <c r="AQ116" s="848"/>
      <c r="AR116" s="848"/>
      <c r="AS116" s="848"/>
      <c r="AT116" s="849"/>
      <c r="AU116" s="959"/>
      <c r="AV116" s="960"/>
      <c r="AW116" s="960"/>
      <c r="AX116" s="960"/>
      <c r="AY116" s="960"/>
      <c r="AZ116" s="886" t="s">
        <v>450</v>
      </c>
      <c r="BA116" s="887"/>
      <c r="BB116" s="887"/>
      <c r="BC116" s="887"/>
      <c r="BD116" s="887"/>
      <c r="BE116" s="887"/>
      <c r="BF116" s="887"/>
      <c r="BG116" s="887"/>
      <c r="BH116" s="887"/>
      <c r="BI116" s="887"/>
      <c r="BJ116" s="887"/>
      <c r="BK116" s="887"/>
      <c r="BL116" s="887"/>
      <c r="BM116" s="887"/>
      <c r="BN116" s="887"/>
      <c r="BO116" s="887"/>
      <c r="BP116" s="888"/>
      <c r="BQ116" s="836" t="s">
        <v>431</v>
      </c>
      <c r="BR116" s="837"/>
      <c r="BS116" s="837"/>
      <c r="BT116" s="837"/>
      <c r="BU116" s="837"/>
      <c r="BV116" s="837" t="s">
        <v>435</v>
      </c>
      <c r="BW116" s="837"/>
      <c r="BX116" s="837"/>
      <c r="BY116" s="837"/>
      <c r="BZ116" s="837"/>
      <c r="CA116" s="837" t="s">
        <v>435</v>
      </c>
      <c r="CB116" s="837"/>
      <c r="CC116" s="837"/>
      <c r="CD116" s="837"/>
      <c r="CE116" s="837"/>
      <c r="CF116" s="898" t="s">
        <v>431</v>
      </c>
      <c r="CG116" s="899"/>
      <c r="CH116" s="899"/>
      <c r="CI116" s="899"/>
      <c r="CJ116" s="899"/>
      <c r="CK116" s="954"/>
      <c r="CL116" s="841"/>
      <c r="CM116" s="844" t="s">
        <v>451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431</v>
      </c>
      <c r="DH116" s="800"/>
      <c r="DI116" s="800"/>
      <c r="DJ116" s="800"/>
      <c r="DK116" s="801"/>
      <c r="DL116" s="802" t="s">
        <v>431</v>
      </c>
      <c r="DM116" s="800"/>
      <c r="DN116" s="800"/>
      <c r="DO116" s="800"/>
      <c r="DP116" s="801"/>
      <c r="DQ116" s="802" t="s">
        <v>430</v>
      </c>
      <c r="DR116" s="800"/>
      <c r="DS116" s="800"/>
      <c r="DT116" s="800"/>
      <c r="DU116" s="801"/>
      <c r="DV116" s="847" t="s">
        <v>435</v>
      </c>
      <c r="DW116" s="848"/>
      <c r="DX116" s="848"/>
      <c r="DY116" s="848"/>
      <c r="DZ116" s="849"/>
    </row>
    <row r="117" spans="1:130" s="226" customFormat="1" ht="26.25" customHeight="1">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452</v>
      </c>
      <c r="Z117" s="926"/>
      <c r="AA117" s="931">
        <v>2459795</v>
      </c>
      <c r="AB117" s="932"/>
      <c r="AC117" s="932"/>
      <c r="AD117" s="932"/>
      <c r="AE117" s="933"/>
      <c r="AF117" s="934">
        <v>2504825</v>
      </c>
      <c r="AG117" s="932"/>
      <c r="AH117" s="932"/>
      <c r="AI117" s="932"/>
      <c r="AJ117" s="933"/>
      <c r="AK117" s="934">
        <v>2494008</v>
      </c>
      <c r="AL117" s="932"/>
      <c r="AM117" s="932"/>
      <c r="AN117" s="932"/>
      <c r="AO117" s="933"/>
      <c r="AP117" s="935"/>
      <c r="AQ117" s="936"/>
      <c r="AR117" s="936"/>
      <c r="AS117" s="936"/>
      <c r="AT117" s="937"/>
      <c r="AU117" s="959"/>
      <c r="AV117" s="960"/>
      <c r="AW117" s="960"/>
      <c r="AX117" s="960"/>
      <c r="AY117" s="960"/>
      <c r="AZ117" s="886" t="s">
        <v>453</v>
      </c>
      <c r="BA117" s="887"/>
      <c r="BB117" s="887"/>
      <c r="BC117" s="887"/>
      <c r="BD117" s="887"/>
      <c r="BE117" s="887"/>
      <c r="BF117" s="887"/>
      <c r="BG117" s="887"/>
      <c r="BH117" s="887"/>
      <c r="BI117" s="887"/>
      <c r="BJ117" s="887"/>
      <c r="BK117" s="887"/>
      <c r="BL117" s="887"/>
      <c r="BM117" s="887"/>
      <c r="BN117" s="887"/>
      <c r="BO117" s="887"/>
      <c r="BP117" s="888"/>
      <c r="BQ117" s="836" t="s">
        <v>454</v>
      </c>
      <c r="BR117" s="837"/>
      <c r="BS117" s="837"/>
      <c r="BT117" s="837"/>
      <c r="BU117" s="837"/>
      <c r="BV117" s="837" t="s">
        <v>455</v>
      </c>
      <c r="BW117" s="837"/>
      <c r="BX117" s="837"/>
      <c r="BY117" s="837"/>
      <c r="BZ117" s="837"/>
      <c r="CA117" s="837" t="s">
        <v>435</v>
      </c>
      <c r="CB117" s="837"/>
      <c r="CC117" s="837"/>
      <c r="CD117" s="837"/>
      <c r="CE117" s="837"/>
      <c r="CF117" s="898" t="s">
        <v>121</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457</v>
      </c>
      <c r="DH117" s="800"/>
      <c r="DI117" s="800"/>
      <c r="DJ117" s="800"/>
      <c r="DK117" s="801"/>
      <c r="DL117" s="802" t="s">
        <v>457</v>
      </c>
      <c r="DM117" s="800"/>
      <c r="DN117" s="800"/>
      <c r="DO117" s="800"/>
      <c r="DP117" s="801"/>
      <c r="DQ117" s="802" t="s">
        <v>457</v>
      </c>
      <c r="DR117" s="800"/>
      <c r="DS117" s="800"/>
      <c r="DT117" s="800"/>
      <c r="DU117" s="801"/>
      <c r="DV117" s="847" t="s">
        <v>457</v>
      </c>
      <c r="DW117" s="848"/>
      <c r="DX117" s="848"/>
      <c r="DY117" s="848"/>
      <c r="DZ117" s="849"/>
    </row>
    <row r="118" spans="1:130" s="226" customFormat="1" ht="26.25" customHeight="1">
      <c r="A118" s="924" t="s">
        <v>425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423</v>
      </c>
      <c r="AB118" s="925"/>
      <c r="AC118" s="925"/>
      <c r="AD118" s="925"/>
      <c r="AE118" s="926"/>
      <c r="AF118" s="927" t="s">
        <v>295</v>
      </c>
      <c r="AG118" s="925"/>
      <c r="AH118" s="925"/>
      <c r="AI118" s="925"/>
      <c r="AJ118" s="926"/>
      <c r="AK118" s="927" t="s">
        <v>294</v>
      </c>
      <c r="AL118" s="925"/>
      <c r="AM118" s="925"/>
      <c r="AN118" s="925"/>
      <c r="AO118" s="926"/>
      <c r="AP118" s="928" t="s">
        <v>424</v>
      </c>
      <c r="AQ118" s="929"/>
      <c r="AR118" s="929"/>
      <c r="AS118" s="929"/>
      <c r="AT118" s="930"/>
      <c r="AU118" s="959"/>
      <c r="AV118" s="960"/>
      <c r="AW118" s="960"/>
      <c r="AX118" s="960"/>
      <c r="AY118" s="960"/>
      <c r="AZ118" s="902" t="s">
        <v>458</v>
      </c>
      <c r="BA118" s="903"/>
      <c r="BB118" s="903"/>
      <c r="BC118" s="903"/>
      <c r="BD118" s="903"/>
      <c r="BE118" s="903"/>
      <c r="BF118" s="903"/>
      <c r="BG118" s="903"/>
      <c r="BH118" s="903"/>
      <c r="BI118" s="903"/>
      <c r="BJ118" s="903"/>
      <c r="BK118" s="903"/>
      <c r="BL118" s="903"/>
      <c r="BM118" s="903"/>
      <c r="BN118" s="903"/>
      <c r="BO118" s="903"/>
      <c r="BP118" s="904"/>
      <c r="BQ118" s="905" t="s">
        <v>457</v>
      </c>
      <c r="BR118" s="868"/>
      <c r="BS118" s="868"/>
      <c r="BT118" s="868"/>
      <c r="BU118" s="868"/>
      <c r="BV118" s="868" t="s">
        <v>455</v>
      </c>
      <c r="BW118" s="868"/>
      <c r="BX118" s="868"/>
      <c r="BY118" s="868"/>
      <c r="BZ118" s="868"/>
      <c r="CA118" s="868" t="s">
        <v>455</v>
      </c>
      <c r="CB118" s="868"/>
      <c r="CC118" s="868"/>
      <c r="CD118" s="868"/>
      <c r="CE118" s="868"/>
      <c r="CF118" s="898" t="s">
        <v>457</v>
      </c>
      <c r="CG118" s="899"/>
      <c r="CH118" s="899"/>
      <c r="CI118" s="899"/>
      <c r="CJ118" s="899"/>
      <c r="CK118" s="954"/>
      <c r="CL118" s="841"/>
      <c r="CM118" s="844" t="s">
        <v>459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454</v>
      </c>
      <c r="DH118" s="800"/>
      <c r="DI118" s="800"/>
      <c r="DJ118" s="800"/>
      <c r="DK118" s="801"/>
      <c r="DL118" s="802" t="s">
        <v>121</v>
      </c>
      <c r="DM118" s="800"/>
      <c r="DN118" s="800"/>
      <c r="DO118" s="800"/>
      <c r="DP118" s="801"/>
      <c r="DQ118" s="802" t="s">
        <v>457</v>
      </c>
      <c r="DR118" s="800"/>
      <c r="DS118" s="800"/>
      <c r="DT118" s="800"/>
      <c r="DU118" s="801"/>
      <c r="DV118" s="847" t="s">
        <v>457</v>
      </c>
      <c r="DW118" s="848"/>
      <c r="DX118" s="848"/>
      <c r="DY118" s="848"/>
      <c r="DZ118" s="849"/>
    </row>
    <row r="119" spans="1:130" s="226" customFormat="1" ht="26.25" customHeight="1">
      <c r="A119" s="838" t="s">
        <v>428</v>
      </c>
      <c r="B119" s="839"/>
      <c r="C119" s="914" t="s">
        <v>429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435</v>
      </c>
      <c r="AB119" s="918"/>
      <c r="AC119" s="918"/>
      <c r="AD119" s="918"/>
      <c r="AE119" s="919"/>
      <c r="AF119" s="920" t="s">
        <v>457</v>
      </c>
      <c r="AG119" s="918"/>
      <c r="AH119" s="918"/>
      <c r="AI119" s="918"/>
      <c r="AJ119" s="919"/>
      <c r="AK119" s="920" t="s">
        <v>457</v>
      </c>
      <c r="AL119" s="918"/>
      <c r="AM119" s="918"/>
      <c r="AN119" s="918"/>
      <c r="AO119" s="919"/>
      <c r="AP119" s="921" t="s">
        <v>455</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460</v>
      </c>
      <c r="BP119" s="901"/>
      <c r="BQ119" s="905">
        <v>29913918</v>
      </c>
      <c r="BR119" s="868"/>
      <c r="BS119" s="868"/>
      <c r="BT119" s="868"/>
      <c r="BU119" s="868"/>
      <c r="BV119" s="868">
        <v>29355332</v>
      </c>
      <c r="BW119" s="868"/>
      <c r="BX119" s="868"/>
      <c r="BY119" s="868"/>
      <c r="BZ119" s="868"/>
      <c r="CA119" s="868">
        <v>28934163</v>
      </c>
      <c r="CB119" s="868"/>
      <c r="CC119" s="868"/>
      <c r="CD119" s="868"/>
      <c r="CE119" s="868"/>
      <c r="CF119" s="766"/>
      <c r="CG119" s="767"/>
      <c r="CH119" s="767"/>
      <c r="CI119" s="767"/>
      <c r="CJ119" s="857"/>
      <c r="CK119" s="955"/>
      <c r="CL119" s="843"/>
      <c r="CM119" s="861" t="s">
        <v>461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435</v>
      </c>
      <c r="DH119" s="783"/>
      <c r="DI119" s="783"/>
      <c r="DJ119" s="783"/>
      <c r="DK119" s="784"/>
      <c r="DL119" s="785" t="s">
        <v>457</v>
      </c>
      <c r="DM119" s="783"/>
      <c r="DN119" s="783"/>
      <c r="DO119" s="783"/>
      <c r="DP119" s="784"/>
      <c r="DQ119" s="785" t="s">
        <v>435</v>
      </c>
      <c r="DR119" s="783"/>
      <c r="DS119" s="783"/>
      <c r="DT119" s="783"/>
      <c r="DU119" s="784"/>
      <c r="DV119" s="871" t="s">
        <v>457</v>
      </c>
      <c r="DW119" s="872"/>
      <c r="DX119" s="872"/>
      <c r="DY119" s="872"/>
      <c r="DZ119" s="873"/>
    </row>
    <row r="120" spans="1:130" s="226" customFormat="1" ht="26.25" customHeight="1">
      <c r="A120" s="840"/>
      <c r="B120" s="841"/>
      <c r="C120" s="844" t="s">
        <v>434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457</v>
      </c>
      <c r="AB120" s="800"/>
      <c r="AC120" s="800"/>
      <c r="AD120" s="800"/>
      <c r="AE120" s="801"/>
      <c r="AF120" s="802" t="s">
        <v>457</v>
      </c>
      <c r="AG120" s="800"/>
      <c r="AH120" s="800"/>
      <c r="AI120" s="800"/>
      <c r="AJ120" s="801"/>
      <c r="AK120" s="802" t="s">
        <v>455</v>
      </c>
      <c r="AL120" s="800"/>
      <c r="AM120" s="800"/>
      <c r="AN120" s="800"/>
      <c r="AO120" s="801"/>
      <c r="AP120" s="847" t="s">
        <v>455</v>
      </c>
      <c r="AQ120" s="848"/>
      <c r="AR120" s="848"/>
      <c r="AS120" s="848"/>
      <c r="AT120" s="849"/>
      <c r="AU120" s="906" t="s">
        <v>462</v>
      </c>
      <c r="AV120" s="907"/>
      <c r="AW120" s="907"/>
      <c r="AX120" s="907"/>
      <c r="AY120" s="908"/>
      <c r="AZ120" s="883" t="s">
        <v>463</v>
      </c>
      <c r="BA120" s="828"/>
      <c r="BB120" s="828"/>
      <c r="BC120" s="828"/>
      <c r="BD120" s="828"/>
      <c r="BE120" s="828"/>
      <c r="BF120" s="828"/>
      <c r="BG120" s="828"/>
      <c r="BH120" s="828"/>
      <c r="BI120" s="828"/>
      <c r="BJ120" s="828"/>
      <c r="BK120" s="828"/>
      <c r="BL120" s="828"/>
      <c r="BM120" s="828"/>
      <c r="BN120" s="828"/>
      <c r="BO120" s="828"/>
      <c r="BP120" s="829"/>
      <c r="BQ120" s="884">
        <v>2264683</v>
      </c>
      <c r="BR120" s="865"/>
      <c r="BS120" s="865"/>
      <c r="BT120" s="865"/>
      <c r="BU120" s="865"/>
      <c r="BV120" s="865">
        <v>3179384</v>
      </c>
      <c r="BW120" s="865"/>
      <c r="BX120" s="865"/>
      <c r="BY120" s="865"/>
      <c r="BZ120" s="865"/>
      <c r="CA120" s="865">
        <v>4033913</v>
      </c>
      <c r="CB120" s="865"/>
      <c r="CC120" s="865"/>
      <c r="CD120" s="865"/>
      <c r="CE120" s="865"/>
      <c r="CF120" s="889">
        <v>64</v>
      </c>
      <c r="CG120" s="890"/>
      <c r="CH120" s="890"/>
      <c r="CI120" s="890"/>
      <c r="CJ120" s="890"/>
      <c r="CK120" s="891" t="s">
        <v>464</v>
      </c>
      <c r="CL120" s="875"/>
      <c r="CM120" s="875"/>
      <c r="CN120" s="875"/>
      <c r="CO120" s="876"/>
      <c r="CP120" s="895" t="s">
        <v>465</v>
      </c>
      <c r="CQ120" s="896"/>
      <c r="CR120" s="896"/>
      <c r="CS120" s="896"/>
      <c r="CT120" s="896"/>
      <c r="CU120" s="896"/>
      <c r="CV120" s="896"/>
      <c r="CW120" s="896"/>
      <c r="CX120" s="896"/>
      <c r="CY120" s="896"/>
      <c r="CZ120" s="896"/>
      <c r="DA120" s="896"/>
      <c r="DB120" s="896"/>
      <c r="DC120" s="896"/>
      <c r="DD120" s="896"/>
      <c r="DE120" s="896"/>
      <c r="DF120" s="897"/>
      <c r="DG120" s="884">
        <v>2820551</v>
      </c>
      <c r="DH120" s="865"/>
      <c r="DI120" s="865"/>
      <c r="DJ120" s="865"/>
      <c r="DK120" s="865"/>
      <c r="DL120" s="865">
        <v>2627040</v>
      </c>
      <c r="DM120" s="865"/>
      <c r="DN120" s="865"/>
      <c r="DO120" s="865"/>
      <c r="DP120" s="865"/>
      <c r="DQ120" s="865">
        <v>2384552</v>
      </c>
      <c r="DR120" s="865"/>
      <c r="DS120" s="865"/>
      <c r="DT120" s="865"/>
      <c r="DU120" s="865"/>
      <c r="DV120" s="866">
        <v>37.799999999999997</v>
      </c>
      <c r="DW120" s="866"/>
      <c r="DX120" s="866"/>
      <c r="DY120" s="866"/>
      <c r="DZ120" s="867"/>
    </row>
    <row r="121" spans="1:130" s="226" customFormat="1" ht="26.25" customHeight="1">
      <c r="A121" s="840"/>
      <c r="B121" s="841"/>
      <c r="C121" s="886" t="s">
        <v>466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435</v>
      </c>
      <c r="AB121" s="800"/>
      <c r="AC121" s="800"/>
      <c r="AD121" s="800"/>
      <c r="AE121" s="801"/>
      <c r="AF121" s="802" t="s">
        <v>435</v>
      </c>
      <c r="AG121" s="800"/>
      <c r="AH121" s="800"/>
      <c r="AI121" s="800"/>
      <c r="AJ121" s="801"/>
      <c r="AK121" s="802" t="s">
        <v>455</v>
      </c>
      <c r="AL121" s="800"/>
      <c r="AM121" s="800"/>
      <c r="AN121" s="800"/>
      <c r="AO121" s="801"/>
      <c r="AP121" s="847" t="s">
        <v>457</v>
      </c>
      <c r="AQ121" s="848"/>
      <c r="AR121" s="848"/>
      <c r="AS121" s="848"/>
      <c r="AT121" s="849"/>
      <c r="AU121" s="909"/>
      <c r="AV121" s="910"/>
      <c r="AW121" s="910"/>
      <c r="AX121" s="910"/>
      <c r="AY121" s="911"/>
      <c r="AZ121" s="835" t="s">
        <v>467</v>
      </c>
      <c r="BA121" s="770"/>
      <c r="BB121" s="770"/>
      <c r="BC121" s="770"/>
      <c r="BD121" s="770"/>
      <c r="BE121" s="770"/>
      <c r="BF121" s="770"/>
      <c r="BG121" s="770"/>
      <c r="BH121" s="770"/>
      <c r="BI121" s="770"/>
      <c r="BJ121" s="770"/>
      <c r="BK121" s="770"/>
      <c r="BL121" s="770"/>
      <c r="BM121" s="770"/>
      <c r="BN121" s="770"/>
      <c r="BO121" s="770"/>
      <c r="BP121" s="771"/>
      <c r="BQ121" s="836">
        <v>1103426</v>
      </c>
      <c r="BR121" s="837"/>
      <c r="BS121" s="837"/>
      <c r="BT121" s="837"/>
      <c r="BU121" s="837"/>
      <c r="BV121" s="837">
        <v>1375067</v>
      </c>
      <c r="BW121" s="837"/>
      <c r="BX121" s="837"/>
      <c r="BY121" s="837"/>
      <c r="BZ121" s="837"/>
      <c r="CA121" s="837">
        <v>1669320</v>
      </c>
      <c r="CB121" s="837"/>
      <c r="CC121" s="837"/>
      <c r="CD121" s="837"/>
      <c r="CE121" s="837"/>
      <c r="CF121" s="898">
        <v>26.5</v>
      </c>
      <c r="CG121" s="899"/>
      <c r="CH121" s="899"/>
      <c r="CI121" s="899"/>
      <c r="CJ121" s="899"/>
      <c r="CK121" s="892"/>
      <c r="CL121" s="878"/>
      <c r="CM121" s="878"/>
      <c r="CN121" s="878"/>
      <c r="CO121" s="879"/>
      <c r="CP121" s="858" t="s">
        <v>468</v>
      </c>
      <c r="CQ121" s="859"/>
      <c r="CR121" s="859"/>
      <c r="CS121" s="859"/>
      <c r="CT121" s="859"/>
      <c r="CU121" s="859"/>
      <c r="CV121" s="859"/>
      <c r="CW121" s="859"/>
      <c r="CX121" s="859"/>
      <c r="CY121" s="859"/>
      <c r="CZ121" s="859"/>
      <c r="DA121" s="859"/>
      <c r="DB121" s="859"/>
      <c r="DC121" s="859"/>
      <c r="DD121" s="859"/>
      <c r="DE121" s="859"/>
      <c r="DF121" s="860"/>
      <c r="DG121" s="836">
        <v>1018964</v>
      </c>
      <c r="DH121" s="837"/>
      <c r="DI121" s="837"/>
      <c r="DJ121" s="837"/>
      <c r="DK121" s="837"/>
      <c r="DL121" s="837">
        <v>994325</v>
      </c>
      <c r="DM121" s="837"/>
      <c r="DN121" s="837"/>
      <c r="DO121" s="837"/>
      <c r="DP121" s="837"/>
      <c r="DQ121" s="837">
        <v>967000</v>
      </c>
      <c r="DR121" s="837"/>
      <c r="DS121" s="837"/>
      <c r="DT121" s="837"/>
      <c r="DU121" s="837"/>
      <c r="DV121" s="814">
        <v>15.3</v>
      </c>
      <c r="DW121" s="814"/>
      <c r="DX121" s="814"/>
      <c r="DY121" s="814"/>
      <c r="DZ121" s="815"/>
    </row>
    <row r="122" spans="1:130" s="226" customFormat="1" ht="26.25" customHeight="1">
      <c r="A122" s="840"/>
      <c r="B122" s="841"/>
      <c r="C122" s="844" t="s">
        <v>445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457</v>
      </c>
      <c r="AB122" s="800"/>
      <c r="AC122" s="800"/>
      <c r="AD122" s="800"/>
      <c r="AE122" s="801"/>
      <c r="AF122" s="802" t="s">
        <v>435</v>
      </c>
      <c r="AG122" s="800"/>
      <c r="AH122" s="800"/>
      <c r="AI122" s="800"/>
      <c r="AJ122" s="801"/>
      <c r="AK122" s="802" t="s">
        <v>457</v>
      </c>
      <c r="AL122" s="800"/>
      <c r="AM122" s="800"/>
      <c r="AN122" s="800"/>
      <c r="AO122" s="801"/>
      <c r="AP122" s="847" t="s">
        <v>455</v>
      </c>
      <c r="AQ122" s="848"/>
      <c r="AR122" s="848"/>
      <c r="AS122" s="848"/>
      <c r="AT122" s="849"/>
      <c r="AU122" s="909"/>
      <c r="AV122" s="910"/>
      <c r="AW122" s="910"/>
      <c r="AX122" s="910"/>
      <c r="AY122" s="911"/>
      <c r="AZ122" s="902" t="s">
        <v>469</v>
      </c>
      <c r="BA122" s="903"/>
      <c r="BB122" s="903"/>
      <c r="BC122" s="903"/>
      <c r="BD122" s="903"/>
      <c r="BE122" s="903"/>
      <c r="BF122" s="903"/>
      <c r="BG122" s="903"/>
      <c r="BH122" s="903"/>
      <c r="BI122" s="903"/>
      <c r="BJ122" s="903"/>
      <c r="BK122" s="903"/>
      <c r="BL122" s="903"/>
      <c r="BM122" s="903"/>
      <c r="BN122" s="903"/>
      <c r="BO122" s="903"/>
      <c r="BP122" s="904"/>
      <c r="BQ122" s="905">
        <v>13012150</v>
      </c>
      <c r="BR122" s="868"/>
      <c r="BS122" s="868"/>
      <c r="BT122" s="868"/>
      <c r="BU122" s="868"/>
      <c r="BV122" s="868">
        <v>12903568</v>
      </c>
      <c r="BW122" s="868"/>
      <c r="BX122" s="868"/>
      <c r="BY122" s="868"/>
      <c r="BZ122" s="868"/>
      <c r="CA122" s="868">
        <v>12654322</v>
      </c>
      <c r="CB122" s="868"/>
      <c r="CC122" s="868"/>
      <c r="CD122" s="868"/>
      <c r="CE122" s="868"/>
      <c r="CF122" s="869">
        <v>200.8</v>
      </c>
      <c r="CG122" s="870"/>
      <c r="CH122" s="870"/>
      <c r="CI122" s="870"/>
      <c r="CJ122" s="870"/>
      <c r="CK122" s="892"/>
      <c r="CL122" s="878"/>
      <c r="CM122" s="878"/>
      <c r="CN122" s="878"/>
      <c r="CO122" s="879"/>
      <c r="CP122" s="858" t="s">
        <v>470</v>
      </c>
      <c r="CQ122" s="859"/>
      <c r="CR122" s="859"/>
      <c r="CS122" s="859"/>
      <c r="CT122" s="859"/>
      <c r="CU122" s="859"/>
      <c r="CV122" s="859"/>
      <c r="CW122" s="859"/>
      <c r="CX122" s="859"/>
      <c r="CY122" s="859"/>
      <c r="CZ122" s="859"/>
      <c r="DA122" s="859"/>
      <c r="DB122" s="859"/>
      <c r="DC122" s="859"/>
      <c r="DD122" s="859"/>
      <c r="DE122" s="859"/>
      <c r="DF122" s="860"/>
      <c r="DG122" s="836">
        <v>174242</v>
      </c>
      <c r="DH122" s="837"/>
      <c r="DI122" s="837"/>
      <c r="DJ122" s="837"/>
      <c r="DK122" s="837"/>
      <c r="DL122" s="837">
        <v>173816</v>
      </c>
      <c r="DM122" s="837"/>
      <c r="DN122" s="837"/>
      <c r="DO122" s="837"/>
      <c r="DP122" s="837"/>
      <c r="DQ122" s="837">
        <v>166348</v>
      </c>
      <c r="DR122" s="837"/>
      <c r="DS122" s="837"/>
      <c r="DT122" s="837"/>
      <c r="DU122" s="837"/>
      <c r="DV122" s="814">
        <v>2.6</v>
      </c>
      <c r="DW122" s="814"/>
      <c r="DX122" s="814"/>
      <c r="DY122" s="814"/>
      <c r="DZ122" s="815"/>
    </row>
    <row r="123" spans="1:130" s="226" customFormat="1" ht="26.25" customHeight="1">
      <c r="A123" s="840"/>
      <c r="B123" s="841"/>
      <c r="C123" s="844" t="s">
        <v>451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455</v>
      </c>
      <c r="AB123" s="800"/>
      <c r="AC123" s="800"/>
      <c r="AD123" s="800"/>
      <c r="AE123" s="801"/>
      <c r="AF123" s="802" t="s">
        <v>455</v>
      </c>
      <c r="AG123" s="800"/>
      <c r="AH123" s="800"/>
      <c r="AI123" s="800"/>
      <c r="AJ123" s="801"/>
      <c r="AK123" s="802" t="s">
        <v>457</v>
      </c>
      <c r="AL123" s="800"/>
      <c r="AM123" s="800"/>
      <c r="AN123" s="800"/>
      <c r="AO123" s="801"/>
      <c r="AP123" s="847" t="s">
        <v>435</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471</v>
      </c>
      <c r="BP123" s="901"/>
      <c r="BQ123" s="855">
        <v>16380259</v>
      </c>
      <c r="BR123" s="856"/>
      <c r="BS123" s="856"/>
      <c r="BT123" s="856"/>
      <c r="BU123" s="856"/>
      <c r="BV123" s="856">
        <v>17458019</v>
      </c>
      <c r="BW123" s="856"/>
      <c r="BX123" s="856"/>
      <c r="BY123" s="856"/>
      <c r="BZ123" s="856"/>
      <c r="CA123" s="856">
        <v>18357555</v>
      </c>
      <c r="CB123" s="856"/>
      <c r="CC123" s="856"/>
      <c r="CD123" s="856"/>
      <c r="CE123" s="856"/>
      <c r="CF123" s="766"/>
      <c r="CG123" s="767"/>
      <c r="CH123" s="767"/>
      <c r="CI123" s="767"/>
      <c r="CJ123" s="857"/>
      <c r="CK123" s="892"/>
      <c r="CL123" s="878"/>
      <c r="CM123" s="878"/>
      <c r="CN123" s="878"/>
      <c r="CO123" s="879"/>
      <c r="CP123" s="858" t="s">
        <v>472</v>
      </c>
      <c r="CQ123" s="859"/>
      <c r="CR123" s="859"/>
      <c r="CS123" s="859"/>
      <c r="CT123" s="859"/>
      <c r="CU123" s="859"/>
      <c r="CV123" s="859"/>
      <c r="CW123" s="859"/>
      <c r="CX123" s="859"/>
      <c r="CY123" s="859"/>
      <c r="CZ123" s="859"/>
      <c r="DA123" s="859"/>
      <c r="DB123" s="859"/>
      <c r="DC123" s="859"/>
      <c r="DD123" s="859"/>
      <c r="DE123" s="859"/>
      <c r="DF123" s="860"/>
      <c r="DG123" s="799">
        <v>72819</v>
      </c>
      <c r="DH123" s="800"/>
      <c r="DI123" s="800"/>
      <c r="DJ123" s="800"/>
      <c r="DK123" s="801"/>
      <c r="DL123" s="802">
        <v>71805</v>
      </c>
      <c r="DM123" s="800"/>
      <c r="DN123" s="800"/>
      <c r="DO123" s="800"/>
      <c r="DP123" s="801"/>
      <c r="DQ123" s="802">
        <v>73089</v>
      </c>
      <c r="DR123" s="800"/>
      <c r="DS123" s="800"/>
      <c r="DT123" s="800"/>
      <c r="DU123" s="801"/>
      <c r="DV123" s="847">
        <v>1.2</v>
      </c>
      <c r="DW123" s="848"/>
      <c r="DX123" s="848"/>
      <c r="DY123" s="848"/>
      <c r="DZ123" s="849"/>
    </row>
    <row r="124" spans="1:130" s="226" customFormat="1" ht="26.25" customHeight="1" thickBot="1">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457</v>
      </c>
      <c r="AB124" s="800"/>
      <c r="AC124" s="800"/>
      <c r="AD124" s="800"/>
      <c r="AE124" s="801"/>
      <c r="AF124" s="802" t="s">
        <v>457</v>
      </c>
      <c r="AG124" s="800"/>
      <c r="AH124" s="800"/>
      <c r="AI124" s="800"/>
      <c r="AJ124" s="801"/>
      <c r="AK124" s="802" t="s">
        <v>435</v>
      </c>
      <c r="AL124" s="800"/>
      <c r="AM124" s="800"/>
      <c r="AN124" s="800"/>
      <c r="AO124" s="801"/>
      <c r="AP124" s="847" t="s">
        <v>457</v>
      </c>
      <c r="AQ124" s="848"/>
      <c r="AR124" s="848"/>
      <c r="AS124" s="848"/>
      <c r="AT124" s="849"/>
      <c r="AU124" s="850" t="s">
        <v>473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214.5</v>
      </c>
      <c r="BR124" s="854"/>
      <c r="BS124" s="854"/>
      <c r="BT124" s="854"/>
      <c r="BU124" s="854"/>
      <c r="BV124" s="854">
        <v>190.5</v>
      </c>
      <c r="BW124" s="854"/>
      <c r="BX124" s="854"/>
      <c r="BY124" s="854"/>
      <c r="BZ124" s="854"/>
      <c r="CA124" s="854">
        <v>167.8</v>
      </c>
      <c r="CB124" s="854"/>
      <c r="CC124" s="854"/>
      <c r="CD124" s="854"/>
      <c r="CE124" s="854"/>
      <c r="CF124" s="744"/>
      <c r="CG124" s="745"/>
      <c r="CH124" s="745"/>
      <c r="CI124" s="745"/>
      <c r="CJ124" s="885"/>
      <c r="CK124" s="893"/>
      <c r="CL124" s="893"/>
      <c r="CM124" s="893"/>
      <c r="CN124" s="893"/>
      <c r="CO124" s="894"/>
      <c r="CP124" s="858" t="s">
        <v>474</v>
      </c>
      <c r="CQ124" s="859"/>
      <c r="CR124" s="859"/>
      <c r="CS124" s="859"/>
      <c r="CT124" s="859"/>
      <c r="CU124" s="859"/>
      <c r="CV124" s="859"/>
      <c r="CW124" s="859"/>
      <c r="CX124" s="859"/>
      <c r="CY124" s="859"/>
      <c r="CZ124" s="859"/>
      <c r="DA124" s="859"/>
      <c r="DB124" s="859"/>
      <c r="DC124" s="859"/>
      <c r="DD124" s="859"/>
      <c r="DE124" s="859"/>
      <c r="DF124" s="860"/>
      <c r="DG124" s="782">
        <v>70979</v>
      </c>
      <c r="DH124" s="783"/>
      <c r="DI124" s="783"/>
      <c r="DJ124" s="783"/>
      <c r="DK124" s="784"/>
      <c r="DL124" s="785">
        <v>69856</v>
      </c>
      <c r="DM124" s="783"/>
      <c r="DN124" s="783"/>
      <c r="DO124" s="783"/>
      <c r="DP124" s="784"/>
      <c r="DQ124" s="785">
        <v>66237</v>
      </c>
      <c r="DR124" s="783"/>
      <c r="DS124" s="783"/>
      <c r="DT124" s="783"/>
      <c r="DU124" s="784"/>
      <c r="DV124" s="871">
        <v>1.1000000000000001</v>
      </c>
      <c r="DW124" s="872"/>
      <c r="DX124" s="872"/>
      <c r="DY124" s="872"/>
      <c r="DZ124" s="873"/>
    </row>
    <row r="125" spans="1:130" s="226" customFormat="1" ht="26.25" customHeight="1">
      <c r="A125" s="840"/>
      <c r="B125" s="841"/>
      <c r="C125" s="844" t="s">
        <v>459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455</v>
      </c>
      <c r="AB125" s="800"/>
      <c r="AC125" s="800"/>
      <c r="AD125" s="800"/>
      <c r="AE125" s="801"/>
      <c r="AF125" s="802" t="s">
        <v>455</v>
      </c>
      <c r="AG125" s="800"/>
      <c r="AH125" s="800"/>
      <c r="AI125" s="800"/>
      <c r="AJ125" s="801"/>
      <c r="AK125" s="802" t="s">
        <v>455</v>
      </c>
      <c r="AL125" s="800"/>
      <c r="AM125" s="800"/>
      <c r="AN125" s="800"/>
      <c r="AO125" s="801"/>
      <c r="AP125" s="847" t="s">
        <v>455</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475</v>
      </c>
      <c r="CL125" s="875"/>
      <c r="CM125" s="875"/>
      <c r="CN125" s="875"/>
      <c r="CO125" s="876"/>
      <c r="CP125" s="883" t="s">
        <v>476</v>
      </c>
      <c r="CQ125" s="828"/>
      <c r="CR125" s="828"/>
      <c r="CS125" s="828"/>
      <c r="CT125" s="828"/>
      <c r="CU125" s="828"/>
      <c r="CV125" s="828"/>
      <c r="CW125" s="828"/>
      <c r="CX125" s="828"/>
      <c r="CY125" s="828"/>
      <c r="CZ125" s="828"/>
      <c r="DA125" s="828"/>
      <c r="DB125" s="828"/>
      <c r="DC125" s="828"/>
      <c r="DD125" s="828"/>
      <c r="DE125" s="828"/>
      <c r="DF125" s="829"/>
      <c r="DG125" s="884" t="s">
        <v>455</v>
      </c>
      <c r="DH125" s="865"/>
      <c r="DI125" s="865"/>
      <c r="DJ125" s="865"/>
      <c r="DK125" s="865"/>
      <c r="DL125" s="865" t="s">
        <v>455</v>
      </c>
      <c r="DM125" s="865"/>
      <c r="DN125" s="865"/>
      <c r="DO125" s="865"/>
      <c r="DP125" s="865"/>
      <c r="DQ125" s="865" t="s">
        <v>430</v>
      </c>
      <c r="DR125" s="865"/>
      <c r="DS125" s="865"/>
      <c r="DT125" s="865"/>
      <c r="DU125" s="865"/>
      <c r="DV125" s="866" t="s">
        <v>455</v>
      </c>
      <c r="DW125" s="866"/>
      <c r="DX125" s="866"/>
      <c r="DY125" s="866"/>
      <c r="DZ125" s="867"/>
    </row>
    <row r="126" spans="1:130" s="226" customFormat="1" ht="26.25" customHeight="1" thickBot="1">
      <c r="A126" s="840"/>
      <c r="B126" s="841"/>
      <c r="C126" s="844" t="s">
        <v>461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457</v>
      </c>
      <c r="AB126" s="800"/>
      <c r="AC126" s="800"/>
      <c r="AD126" s="800"/>
      <c r="AE126" s="801"/>
      <c r="AF126" s="802" t="s">
        <v>457</v>
      </c>
      <c r="AG126" s="800"/>
      <c r="AH126" s="800"/>
      <c r="AI126" s="800"/>
      <c r="AJ126" s="801"/>
      <c r="AK126" s="802" t="s">
        <v>455</v>
      </c>
      <c r="AL126" s="800"/>
      <c r="AM126" s="800"/>
      <c r="AN126" s="800"/>
      <c r="AO126" s="801"/>
      <c r="AP126" s="847" t="s">
        <v>455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477</v>
      </c>
      <c r="CQ126" s="770"/>
      <c r="CR126" s="770"/>
      <c r="CS126" s="770"/>
      <c r="CT126" s="770"/>
      <c r="CU126" s="770"/>
      <c r="CV126" s="770"/>
      <c r="CW126" s="770"/>
      <c r="CX126" s="770"/>
      <c r="CY126" s="770"/>
      <c r="CZ126" s="770"/>
      <c r="DA126" s="770"/>
      <c r="DB126" s="770"/>
      <c r="DC126" s="770"/>
      <c r="DD126" s="770"/>
      <c r="DE126" s="770"/>
      <c r="DF126" s="771"/>
      <c r="DG126" s="836">
        <v>2563963</v>
      </c>
      <c r="DH126" s="837"/>
      <c r="DI126" s="837"/>
      <c r="DJ126" s="837"/>
      <c r="DK126" s="837"/>
      <c r="DL126" s="837">
        <v>2496183</v>
      </c>
      <c r="DM126" s="837"/>
      <c r="DN126" s="837"/>
      <c r="DO126" s="837"/>
      <c r="DP126" s="837"/>
      <c r="DQ126" s="837">
        <v>2506487</v>
      </c>
      <c r="DR126" s="837"/>
      <c r="DS126" s="837"/>
      <c r="DT126" s="837"/>
      <c r="DU126" s="837"/>
      <c r="DV126" s="814">
        <v>39.799999999999997</v>
      </c>
      <c r="DW126" s="814"/>
      <c r="DX126" s="814"/>
      <c r="DY126" s="814"/>
      <c r="DZ126" s="815"/>
    </row>
    <row r="127" spans="1:130" s="226" customFormat="1" ht="26.25" customHeight="1">
      <c r="A127" s="842"/>
      <c r="B127" s="843"/>
      <c r="C127" s="861" t="s">
        <v>478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457</v>
      </c>
      <c r="AB127" s="800"/>
      <c r="AC127" s="800"/>
      <c r="AD127" s="800"/>
      <c r="AE127" s="801"/>
      <c r="AF127" s="802" t="s">
        <v>455</v>
      </c>
      <c r="AG127" s="800"/>
      <c r="AH127" s="800"/>
      <c r="AI127" s="800"/>
      <c r="AJ127" s="801"/>
      <c r="AK127" s="802" t="s">
        <v>455</v>
      </c>
      <c r="AL127" s="800"/>
      <c r="AM127" s="800"/>
      <c r="AN127" s="800"/>
      <c r="AO127" s="801"/>
      <c r="AP127" s="847" t="s">
        <v>455</v>
      </c>
      <c r="AQ127" s="848"/>
      <c r="AR127" s="848"/>
      <c r="AS127" s="848"/>
      <c r="AT127" s="849"/>
      <c r="AU127" s="262"/>
      <c r="AV127" s="262"/>
      <c r="AW127" s="262"/>
      <c r="AX127" s="864" t="s">
        <v>479</v>
      </c>
      <c r="AY127" s="832"/>
      <c r="AZ127" s="832"/>
      <c r="BA127" s="832"/>
      <c r="BB127" s="832"/>
      <c r="BC127" s="832"/>
      <c r="BD127" s="832"/>
      <c r="BE127" s="833"/>
      <c r="BF127" s="831" t="s">
        <v>480</v>
      </c>
      <c r="BG127" s="832"/>
      <c r="BH127" s="832"/>
      <c r="BI127" s="832"/>
      <c r="BJ127" s="832"/>
      <c r="BK127" s="832"/>
      <c r="BL127" s="833"/>
      <c r="BM127" s="831" t="s">
        <v>481</v>
      </c>
      <c r="BN127" s="832"/>
      <c r="BO127" s="832"/>
      <c r="BP127" s="832"/>
      <c r="BQ127" s="832"/>
      <c r="BR127" s="832"/>
      <c r="BS127" s="833"/>
      <c r="BT127" s="831" t="s">
        <v>482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483</v>
      </c>
      <c r="CQ127" s="770"/>
      <c r="CR127" s="770"/>
      <c r="CS127" s="770"/>
      <c r="CT127" s="770"/>
      <c r="CU127" s="770"/>
      <c r="CV127" s="770"/>
      <c r="CW127" s="770"/>
      <c r="CX127" s="770"/>
      <c r="CY127" s="770"/>
      <c r="CZ127" s="770"/>
      <c r="DA127" s="770"/>
      <c r="DB127" s="770"/>
      <c r="DC127" s="770"/>
      <c r="DD127" s="770"/>
      <c r="DE127" s="770"/>
      <c r="DF127" s="771"/>
      <c r="DG127" s="836" t="s">
        <v>455</v>
      </c>
      <c r="DH127" s="837"/>
      <c r="DI127" s="837"/>
      <c r="DJ127" s="837"/>
      <c r="DK127" s="837"/>
      <c r="DL127" s="837" t="s">
        <v>455</v>
      </c>
      <c r="DM127" s="837"/>
      <c r="DN127" s="837"/>
      <c r="DO127" s="837"/>
      <c r="DP127" s="837"/>
      <c r="DQ127" s="837" t="s">
        <v>455</v>
      </c>
      <c r="DR127" s="837"/>
      <c r="DS127" s="837"/>
      <c r="DT127" s="837"/>
      <c r="DU127" s="837"/>
      <c r="DV127" s="814" t="s">
        <v>455</v>
      </c>
      <c r="DW127" s="814"/>
      <c r="DX127" s="814"/>
      <c r="DY127" s="814"/>
      <c r="DZ127" s="815"/>
    </row>
    <row r="128" spans="1:130" s="226" customFormat="1" ht="26.25" customHeight="1" thickBot="1">
      <c r="A128" s="816" t="s">
        <v>484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485</v>
      </c>
      <c r="X128" s="818"/>
      <c r="Y128" s="818"/>
      <c r="Z128" s="819"/>
      <c r="AA128" s="820">
        <v>178759</v>
      </c>
      <c r="AB128" s="821"/>
      <c r="AC128" s="821"/>
      <c r="AD128" s="821"/>
      <c r="AE128" s="822"/>
      <c r="AF128" s="823">
        <v>179997</v>
      </c>
      <c r="AG128" s="821"/>
      <c r="AH128" s="821"/>
      <c r="AI128" s="821"/>
      <c r="AJ128" s="822"/>
      <c r="AK128" s="823">
        <v>192393</v>
      </c>
      <c r="AL128" s="821"/>
      <c r="AM128" s="821"/>
      <c r="AN128" s="821"/>
      <c r="AO128" s="822"/>
      <c r="AP128" s="824"/>
      <c r="AQ128" s="825"/>
      <c r="AR128" s="825"/>
      <c r="AS128" s="825"/>
      <c r="AT128" s="826"/>
      <c r="AU128" s="262"/>
      <c r="AV128" s="262"/>
      <c r="AW128" s="262"/>
      <c r="AX128" s="827" t="s">
        <v>486</v>
      </c>
      <c r="AY128" s="828"/>
      <c r="AZ128" s="828"/>
      <c r="BA128" s="828"/>
      <c r="BB128" s="828"/>
      <c r="BC128" s="828"/>
      <c r="BD128" s="828"/>
      <c r="BE128" s="829"/>
      <c r="BF128" s="806" t="s">
        <v>455</v>
      </c>
      <c r="BG128" s="807"/>
      <c r="BH128" s="807"/>
      <c r="BI128" s="807"/>
      <c r="BJ128" s="807"/>
      <c r="BK128" s="807"/>
      <c r="BL128" s="830"/>
      <c r="BM128" s="806">
        <v>13.89</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487</v>
      </c>
      <c r="CQ128" s="748"/>
      <c r="CR128" s="748"/>
      <c r="CS128" s="748"/>
      <c r="CT128" s="748"/>
      <c r="CU128" s="748"/>
      <c r="CV128" s="748"/>
      <c r="CW128" s="748"/>
      <c r="CX128" s="748"/>
      <c r="CY128" s="748"/>
      <c r="CZ128" s="748"/>
      <c r="DA128" s="748"/>
      <c r="DB128" s="748"/>
      <c r="DC128" s="748"/>
      <c r="DD128" s="748"/>
      <c r="DE128" s="748"/>
      <c r="DF128" s="749"/>
      <c r="DG128" s="810" t="s">
        <v>435</v>
      </c>
      <c r="DH128" s="811"/>
      <c r="DI128" s="811"/>
      <c r="DJ128" s="811"/>
      <c r="DK128" s="811"/>
      <c r="DL128" s="811">
        <v>1373</v>
      </c>
      <c r="DM128" s="811"/>
      <c r="DN128" s="811"/>
      <c r="DO128" s="811"/>
      <c r="DP128" s="811"/>
      <c r="DQ128" s="811" t="s">
        <v>457</v>
      </c>
      <c r="DR128" s="811"/>
      <c r="DS128" s="811"/>
      <c r="DT128" s="811"/>
      <c r="DU128" s="811"/>
      <c r="DV128" s="812" t="s">
        <v>457</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488</v>
      </c>
      <c r="X129" s="797"/>
      <c r="Y129" s="797"/>
      <c r="Z129" s="798"/>
      <c r="AA129" s="799">
        <v>7587174</v>
      </c>
      <c r="AB129" s="800"/>
      <c r="AC129" s="800"/>
      <c r="AD129" s="800"/>
      <c r="AE129" s="801"/>
      <c r="AF129" s="802">
        <v>7530647</v>
      </c>
      <c r="AG129" s="800"/>
      <c r="AH129" s="800"/>
      <c r="AI129" s="800"/>
      <c r="AJ129" s="801"/>
      <c r="AK129" s="802">
        <v>7491237</v>
      </c>
      <c r="AL129" s="800"/>
      <c r="AM129" s="800"/>
      <c r="AN129" s="800"/>
      <c r="AO129" s="801"/>
      <c r="AP129" s="803"/>
      <c r="AQ129" s="804"/>
      <c r="AR129" s="804"/>
      <c r="AS129" s="804"/>
      <c r="AT129" s="805"/>
      <c r="AU129" s="264"/>
      <c r="AV129" s="264"/>
      <c r="AW129" s="264"/>
      <c r="AX129" s="769" t="s">
        <v>489</v>
      </c>
      <c r="AY129" s="770"/>
      <c r="AZ129" s="770"/>
      <c r="BA129" s="770"/>
      <c r="BB129" s="770"/>
      <c r="BC129" s="770"/>
      <c r="BD129" s="770"/>
      <c r="BE129" s="771"/>
      <c r="BF129" s="789" t="s">
        <v>490</v>
      </c>
      <c r="BG129" s="790"/>
      <c r="BH129" s="790"/>
      <c r="BI129" s="790"/>
      <c r="BJ129" s="790"/>
      <c r="BK129" s="790"/>
      <c r="BL129" s="791"/>
      <c r="BM129" s="789">
        <v>18.89</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492</v>
      </c>
      <c r="X130" s="797"/>
      <c r="Y130" s="797"/>
      <c r="Z130" s="798"/>
      <c r="AA130" s="799">
        <v>1277801</v>
      </c>
      <c r="AB130" s="800"/>
      <c r="AC130" s="800"/>
      <c r="AD130" s="800"/>
      <c r="AE130" s="801"/>
      <c r="AF130" s="802">
        <v>1286538</v>
      </c>
      <c r="AG130" s="800"/>
      <c r="AH130" s="800"/>
      <c r="AI130" s="800"/>
      <c r="AJ130" s="801"/>
      <c r="AK130" s="802">
        <v>1190316</v>
      </c>
      <c r="AL130" s="800"/>
      <c r="AM130" s="800"/>
      <c r="AN130" s="800"/>
      <c r="AO130" s="801"/>
      <c r="AP130" s="803"/>
      <c r="AQ130" s="804"/>
      <c r="AR130" s="804"/>
      <c r="AS130" s="804"/>
      <c r="AT130" s="805"/>
      <c r="AU130" s="264"/>
      <c r="AV130" s="264"/>
      <c r="AW130" s="264"/>
      <c r="AX130" s="769" t="s">
        <v>493</v>
      </c>
      <c r="AY130" s="770"/>
      <c r="AZ130" s="770"/>
      <c r="BA130" s="770"/>
      <c r="BB130" s="770"/>
      <c r="BC130" s="770"/>
      <c r="BD130" s="770"/>
      <c r="BE130" s="771"/>
      <c r="BF130" s="772">
        <v>16.7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494</v>
      </c>
      <c r="X131" s="780"/>
      <c r="Y131" s="780"/>
      <c r="Z131" s="781"/>
      <c r="AA131" s="782">
        <v>6309373</v>
      </c>
      <c r="AB131" s="783"/>
      <c r="AC131" s="783"/>
      <c r="AD131" s="783"/>
      <c r="AE131" s="784"/>
      <c r="AF131" s="785">
        <v>6244109</v>
      </c>
      <c r="AG131" s="783"/>
      <c r="AH131" s="783"/>
      <c r="AI131" s="783"/>
      <c r="AJ131" s="784"/>
      <c r="AK131" s="785">
        <v>6300921</v>
      </c>
      <c r="AL131" s="783"/>
      <c r="AM131" s="783"/>
      <c r="AN131" s="783"/>
      <c r="AO131" s="784"/>
      <c r="AP131" s="786"/>
      <c r="AQ131" s="787"/>
      <c r="AR131" s="787"/>
      <c r="AS131" s="787"/>
      <c r="AT131" s="788"/>
      <c r="AU131" s="264"/>
      <c r="AV131" s="264"/>
      <c r="AW131" s="264"/>
      <c r="AX131" s="747" t="s">
        <v>495</v>
      </c>
      <c r="AY131" s="748"/>
      <c r="AZ131" s="748"/>
      <c r="BA131" s="748"/>
      <c r="BB131" s="748"/>
      <c r="BC131" s="748"/>
      <c r="BD131" s="748"/>
      <c r="BE131" s="749"/>
      <c r="BF131" s="750">
        <v>167.8</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496</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497</v>
      </c>
      <c r="W132" s="760"/>
      <c r="X132" s="760"/>
      <c r="Y132" s="760"/>
      <c r="Z132" s="761"/>
      <c r="AA132" s="762">
        <v>15.900708359999999</v>
      </c>
      <c r="AB132" s="763"/>
      <c r="AC132" s="763"/>
      <c r="AD132" s="763"/>
      <c r="AE132" s="764"/>
      <c r="AF132" s="765">
        <v>16.628313179999999</v>
      </c>
      <c r="AG132" s="763"/>
      <c r="AH132" s="763"/>
      <c r="AI132" s="763"/>
      <c r="AJ132" s="764"/>
      <c r="AK132" s="765">
        <v>17.637088290000001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498</v>
      </c>
      <c r="W133" s="739"/>
      <c r="X133" s="739"/>
      <c r="Y133" s="739"/>
      <c r="Z133" s="740"/>
      <c r="AA133" s="741">
        <v>15.7</v>
      </c>
      <c r="AB133" s="742"/>
      <c r="AC133" s="742"/>
      <c r="AD133" s="742"/>
      <c r="AE133" s="743"/>
      <c r="AF133" s="741">
        <v>15.8</v>
      </c>
      <c r="AG133" s="742"/>
      <c r="AH133" s="742"/>
      <c r="AI133" s="742"/>
      <c r="AJ133" s="743"/>
      <c r="AK133" s="741">
        <v>16.7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19oo0hsUdDarqhyJfO69dDwOkYpMPLvUFxm5HG+H6TiTPqnt1D8qb3Wgz1V38vBT0D+RkobsxO4y71PUWSucA==" saltValue="hY6JvsOertQQvpK/w81V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sCGDbwsgIa+ZgA46I7voUgouWv7DyIjXyhAo2GrHpfveIWfVxRIpVEyaHLdZcc5JARZB25JNUKUriyDuMpTYQ==" saltValue="WWCxqhe+Db/6aw0+q/YAE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DQq65Q/8VLcaYbRjpgs5nIeUFQSTVLyFNbkcd+e1FRm+24XldG/QqicGNPwU9Gm3tAX0tqbU3Wg3kXSgZjpsQ==" saltValue="PEzcX+pu0S1E22CSr6yEV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507</v>
      </c>
      <c r="AL9" s="1169"/>
      <c r="AM9" s="1169"/>
      <c r="AN9" s="1170"/>
      <c r="AO9" s="292">
        <v>2334149</v>
      </c>
      <c r="AP9" s="292">
        <v>84829</v>
      </c>
      <c r="AQ9" s="293">
        <v>69000</v>
      </c>
      <c r="AR9" s="294">
        <v>22.9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508</v>
      </c>
      <c r="AL10" s="1169"/>
      <c r="AM10" s="1169"/>
      <c r="AN10" s="1170"/>
      <c r="AO10" s="295">
        <v>188294</v>
      </c>
      <c r="AP10" s="295">
        <v>6843</v>
      </c>
      <c r="AQ10" s="296">
        <v>7980</v>
      </c>
      <c r="AR10" s="297">
        <v>-14.2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509</v>
      </c>
      <c r="AL11" s="1169"/>
      <c r="AM11" s="1169"/>
      <c r="AN11" s="1170"/>
      <c r="AO11" s="295">
        <v>565</v>
      </c>
      <c r="AP11" s="295">
        <v>21</v>
      </c>
      <c r="AQ11" s="296">
        <v>8263</v>
      </c>
      <c r="AR11" s="297">
        <v>-99.7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510</v>
      </c>
      <c r="AL12" s="1169"/>
      <c r="AM12" s="1169"/>
      <c r="AN12" s="1170"/>
      <c r="AO12" s="295">
        <v>7076</v>
      </c>
      <c r="AP12" s="295">
        <v>257</v>
      </c>
      <c r="AQ12" s="296">
        <v>1174</v>
      </c>
      <c r="AR12" s="297">
        <v>-78.099999999999994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511</v>
      </c>
      <c r="AL13" s="1169"/>
      <c r="AM13" s="1169"/>
      <c r="AN13" s="1170"/>
      <c r="AO13" s="295" t="s">
        <v>512</v>
      </c>
      <c r="AP13" s="295" t="s">
        <v>512</v>
      </c>
      <c r="AQ13" s="296">
        <v>18</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513</v>
      </c>
      <c r="AL14" s="1169"/>
      <c r="AM14" s="1169"/>
      <c r="AN14" s="1170"/>
      <c r="AO14" s="295">
        <v>119507</v>
      </c>
      <c r="AP14" s="295">
        <v>4343</v>
      </c>
      <c r="AQ14" s="296">
        <v>2909</v>
      </c>
      <c r="AR14" s="297">
        <v>49.3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514</v>
      </c>
      <c r="AL15" s="1169"/>
      <c r="AM15" s="1169"/>
      <c r="AN15" s="1170"/>
      <c r="AO15" s="295">
        <v>65707</v>
      </c>
      <c r="AP15" s="295">
        <v>2388</v>
      </c>
      <c r="AQ15" s="296">
        <v>1519</v>
      </c>
      <c r="AR15" s="297">
        <v>57.2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515</v>
      </c>
      <c r="AL16" s="1172"/>
      <c r="AM16" s="1172"/>
      <c r="AN16" s="1173"/>
      <c r="AO16" s="295">
        <v>-215516</v>
      </c>
      <c r="AP16" s="295">
        <v>-7832</v>
      </c>
      <c r="AQ16" s="296">
        <v>-6242</v>
      </c>
      <c r="AR16" s="297">
        <v>25.5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2499782</v>
      </c>
      <c r="AP17" s="295">
        <v>90848</v>
      </c>
      <c r="AQ17" s="296">
        <v>84621</v>
      </c>
      <c r="AR17" s="297">
        <v>7.4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520</v>
      </c>
      <c r="AL21" s="1166"/>
      <c r="AM21" s="1166"/>
      <c r="AN21" s="1167"/>
      <c r="AO21" s="307">
        <v>9.56</v>
      </c>
      <c r="AP21" s="308">
        <v>8.0399999999999991</v>
      </c>
      <c r="AQ21" s="309">
        <v>1.52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521</v>
      </c>
      <c r="AL22" s="1166"/>
      <c r="AM22" s="1166"/>
      <c r="AN22" s="1167"/>
      <c r="AO22" s="312">
        <v>99.5</v>
      </c>
      <c r="AP22" s="313">
        <v>97.7</v>
      </c>
      <c r="AQ22" s="314">
        <v>1.8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526</v>
      </c>
      <c r="AL32" s="1157"/>
      <c r="AM32" s="1157"/>
      <c r="AN32" s="1158"/>
      <c r="AO32" s="322">
        <v>2084799</v>
      </c>
      <c r="AP32" s="322">
        <v>75767</v>
      </c>
      <c r="AQ32" s="323">
        <v>49627</v>
      </c>
      <c r="AR32" s="324">
        <v>52.7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527</v>
      </c>
      <c r="AL33" s="1157"/>
      <c r="AM33" s="1157"/>
      <c r="AN33" s="1158"/>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528</v>
      </c>
      <c r="AL34" s="1157"/>
      <c r="AM34" s="1157"/>
      <c r="AN34" s="1158"/>
      <c r="AO34" s="322" t="s">
        <v>512</v>
      </c>
      <c r="AP34" s="322" t="s">
        <v>512</v>
      </c>
      <c r="AQ34" s="323">
        <v>64</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529</v>
      </c>
      <c r="AL35" s="1157"/>
      <c r="AM35" s="1157"/>
      <c r="AN35" s="1158"/>
      <c r="AO35" s="322">
        <v>409195</v>
      </c>
      <c r="AP35" s="322">
        <v>14871</v>
      </c>
      <c r="AQ35" s="323">
        <v>20466</v>
      </c>
      <c r="AR35" s="324">
        <v>-27.3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530</v>
      </c>
      <c r="AL36" s="1157"/>
      <c r="AM36" s="1157"/>
      <c r="AN36" s="1158"/>
      <c r="AO36" s="322" t="s">
        <v>512</v>
      </c>
      <c r="AP36" s="322" t="s">
        <v>512</v>
      </c>
      <c r="AQ36" s="323">
        <v>2860</v>
      </c>
      <c r="AR36" s="324" t="s">
        <v>512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531</v>
      </c>
      <c r="AL37" s="1157"/>
      <c r="AM37" s="1157"/>
      <c r="AN37" s="1158"/>
      <c r="AO37" s="322" t="s">
        <v>512</v>
      </c>
      <c r="AP37" s="322" t="s">
        <v>512</v>
      </c>
      <c r="AQ37" s="323">
        <v>677</v>
      </c>
      <c r="AR37" s="324" t="s">
        <v>512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532</v>
      </c>
      <c r="AL38" s="1160"/>
      <c r="AM38" s="1160"/>
      <c r="AN38" s="1161"/>
      <c r="AO38" s="325">
        <v>14</v>
      </c>
      <c r="AP38" s="325">
        <v>1</v>
      </c>
      <c r="AQ38" s="326">
        <v>4</v>
      </c>
      <c r="AR38" s="314">
        <v>-75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533</v>
      </c>
      <c r="AL39" s="1160"/>
      <c r="AM39" s="1160"/>
      <c r="AN39" s="1161"/>
      <c r="AO39" s="322">
        <v>-192393</v>
      </c>
      <c r="AP39" s="322">
        <v>-6992</v>
      </c>
      <c r="AQ39" s="323">
        <v>-4704</v>
      </c>
      <c r="AR39" s="324">
        <v>48.6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534</v>
      </c>
      <c r="AL40" s="1157"/>
      <c r="AM40" s="1157"/>
      <c r="AN40" s="1158"/>
      <c r="AO40" s="322">
        <v>-1190316</v>
      </c>
      <c r="AP40" s="322">
        <v>-43259</v>
      </c>
      <c r="AQ40" s="323">
        <v>-47177</v>
      </c>
      <c r="AR40" s="324">
        <v>-8.3000000000000007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289</v>
      </c>
      <c r="AL41" s="1163"/>
      <c r="AM41" s="1163"/>
      <c r="AN41" s="1164"/>
      <c r="AO41" s="322">
        <v>1111299</v>
      </c>
      <c r="AP41" s="322">
        <v>40387</v>
      </c>
      <c r="AQ41" s="323">
        <v>21817</v>
      </c>
      <c r="AR41" s="324">
        <v>85.1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502</v>
      </c>
      <c r="AN49" s="1151" t="s">
        <v>538</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2554180</v>
      </c>
      <c r="AN51" s="344">
        <v>89841</v>
      </c>
      <c r="AO51" s="345">
        <v>-26</v>
      </c>
      <c r="AP51" s="346">
        <v>68386</v>
      </c>
      <c r="AQ51" s="347">
        <v>13.5</v>
      </c>
      <c r="AR51" s="348">
        <v>-39.5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1204073</v>
      </c>
      <c r="AN52" s="352">
        <v>42352</v>
      </c>
      <c r="AO52" s="353">
        <v>-34.700000000000003</v>
      </c>
      <c r="AP52" s="354">
        <v>35121</v>
      </c>
      <c r="AQ52" s="355">
        <v>4.3</v>
      </c>
      <c r="AR52" s="356">
        <v>-39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1626055</v>
      </c>
      <c r="AN53" s="344">
        <v>57527</v>
      </c>
      <c r="AO53" s="345">
        <v>-36</v>
      </c>
      <c r="AP53" s="346">
        <v>81305</v>
      </c>
      <c r="AQ53" s="347">
        <v>18.899999999999999</v>
      </c>
      <c r="AR53" s="348">
        <v>-54.9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1109086</v>
      </c>
      <c r="AN54" s="352">
        <v>39237</v>
      </c>
      <c r="AO54" s="353">
        <v>-7.4</v>
      </c>
      <c r="AP54" s="354">
        <v>48720</v>
      </c>
      <c r="AQ54" s="355">
        <v>38.700000000000003</v>
      </c>
      <c r="AR54" s="356">
        <v>-46.1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1636477</v>
      </c>
      <c r="AN55" s="344">
        <v>58477</v>
      </c>
      <c r="AO55" s="345">
        <v>1.7</v>
      </c>
      <c r="AP55" s="346">
        <v>81768</v>
      </c>
      <c r="AQ55" s="347">
        <v>0.6</v>
      </c>
      <c r="AR55" s="348">
        <v>1.1000000000000001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1172201</v>
      </c>
      <c r="AN56" s="352">
        <v>41887</v>
      </c>
      <c r="AO56" s="353">
        <v>6.8</v>
      </c>
      <c r="AP56" s="354">
        <v>37917</v>
      </c>
      <c r="AQ56" s="355">
        <v>-22.2</v>
      </c>
      <c r="AR56" s="356">
        <v>29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2584361</v>
      </c>
      <c r="AN57" s="344">
        <v>92966</v>
      </c>
      <c r="AO57" s="345">
        <v>59</v>
      </c>
      <c r="AP57" s="346">
        <v>65876</v>
      </c>
      <c r="AQ57" s="347">
        <v>-19.399999999999999</v>
      </c>
      <c r="AR57" s="348">
        <v>78.400000000000006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1286039</v>
      </c>
      <c r="AN58" s="352">
        <v>46262</v>
      </c>
      <c r="AO58" s="353">
        <v>10.4</v>
      </c>
      <c r="AP58" s="354">
        <v>36484</v>
      </c>
      <c r="AQ58" s="355">
        <v>-3.8</v>
      </c>
      <c r="AR58" s="356">
        <v>14.2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2138122</v>
      </c>
      <c r="AN59" s="344">
        <v>77705</v>
      </c>
      <c r="AO59" s="345">
        <v>-16.399999999999999</v>
      </c>
      <c r="AP59" s="346">
        <v>68468</v>
      </c>
      <c r="AQ59" s="347">
        <v>3.9</v>
      </c>
      <c r="AR59" s="348">
        <v>-20.3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1290271</v>
      </c>
      <c r="AN60" s="352">
        <v>46892</v>
      </c>
      <c r="AO60" s="353">
        <v>1.4</v>
      </c>
      <c r="AP60" s="354">
        <v>34140</v>
      </c>
      <c r="AQ60" s="355">
        <v>-6.4</v>
      </c>
      <c r="AR60" s="356">
        <v>7.8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2107839</v>
      </c>
      <c r="AN61" s="359">
        <v>75303</v>
      </c>
      <c r="AO61" s="360">
        <v>-3.5</v>
      </c>
      <c r="AP61" s="361">
        <v>73161</v>
      </c>
      <c r="AQ61" s="362">
        <v>3.5</v>
      </c>
      <c r="AR61" s="348">
        <v>-7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1212334</v>
      </c>
      <c r="AN62" s="352">
        <v>43326</v>
      </c>
      <c r="AO62" s="353">
        <v>-4.7</v>
      </c>
      <c r="AP62" s="354">
        <v>38476</v>
      </c>
      <c r="AQ62" s="355">
        <v>2.1</v>
      </c>
      <c r="AR62" s="356">
        <v>-6.8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60TtUXeilmHNEGmbfvpFttXjhI6+KuG1FBSRhkS7oQk8VR/M5J2N/psUcDDA77ZOmENV2ahRMeiTgF3v+3QIBw==" saltValue="in27/zVC5LH14AaVD1fU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auPC7/mY4EzuD768rc0+Nltd3plEsQxh/kdKMzbHoHrEzvOsTa7JAccHDo5GO6ZuItb3BBBi4JYOKZ4dXFBtw==" saltValue="11U2dvh5hKI+XP4JQ95C5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qzHtk3eS78N2zWc318hRMdp234dsp/sWWfc5RhHENukbNfFClrfLuLu7zaffA6taC8mO3ha4epxCntDFOSknw==" saltValue="z6uQWszRne1zelwqj2Cmn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74" t="s">
        <v>3</v>
      </c>
      <c r="D47" s="1174"/>
      <c r="E47" s="1175"/>
      <c r="F47" s="11">
        <v>6.7</v>
      </c>
      <c r="G47" s="12">
        <v>6.73</v>
      </c>
      <c r="H47" s="12">
        <v>8.57</v>
      </c>
      <c r="I47" s="12">
        <v>11.33</v>
      </c>
      <c r="J47" s="13">
        <v>12.22</v>
      </c>
    </row>
    <row r="48" spans="2:10" ht="57.75" customHeight="1">
      <c r="B48" s="14"/>
      <c r="C48" s="1176" t="s">
        <v>4</v>
      </c>
      <c r="D48" s="1176"/>
      <c r="E48" s="1177"/>
      <c r="F48" s="15">
        <v>0.51</v>
      </c>
      <c r="G48" s="16">
        <v>1.6</v>
      </c>
      <c r="H48" s="16">
        <v>4.47</v>
      </c>
      <c r="I48" s="16">
        <v>1.78</v>
      </c>
      <c r="J48" s="17">
        <v>0.6</v>
      </c>
    </row>
    <row r="49" spans="2:10" ht="57.75" customHeight="1" thickBot="1">
      <c r="B49" s="18"/>
      <c r="C49" s="1178" t="s">
        <v>5</v>
      </c>
      <c r="D49" s="1178"/>
      <c r="E49" s="1179"/>
      <c r="F49" s="19" t="s">
        <v>559</v>
      </c>
      <c r="G49" s="20">
        <v>1.18</v>
      </c>
      <c r="H49" s="20">
        <v>4.1399999999999997</v>
      </c>
      <c r="I49" s="20" t="s">
        <v>560</v>
      </c>
      <c r="J49" s="21" t="s">
        <v>561</v>
      </c>
    </row>
    <row r="50" spans="2:10" ht="13.5" customHeight="1"/>
    <row r="51" spans="2:10" ht="13.5" hidden="1" customHeight="1"/>
    <row r="52" spans="2:10" ht="13.5" hidden="1" customHeight="1"/>
    <row r="53" spans="2:10" ht="13.5" hidden="1" customHeight="1"/>
  </sheetData>
  <sheetProtection algorithmName="SHA-512" hashValue="hYp4LRM2YOimYEAtQ8z3dzAu7vrhGLa7H/pBLX6BZHfYkwZDe0zpznnz5aN4P1vCqhDW+trz1QtV3l66EhnbKA==" saltValue="ZFbaJxJwIgUeIUY02+VkP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2019-03-07T05:38:09Z</cp:lastPrinted>
  <dcterms:created xsi:type="dcterms:W3CDTF">2019-02-14T04:20:17Z</dcterms:created>
  <dcterms:modified xsi:type="dcterms:W3CDTF">2019-10-28T10:57:44Z</dcterms:modified>
  <cp:category/>
</cp:coreProperties>
</file>