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Otkfs01\大竹市役所\総務部\企画財政課\財政係\99_その他\親玉バックアップ\県等回答\財政情報開示（財政状況資料集）\R5決算\02 回答\"/>
    </mc:Choice>
  </mc:AlternateContent>
  <xr:revisionPtr revIDLastSave="0" documentId="13_ncr:1_{3EFEABA9-608D-40C7-A456-8A531BD548C8}" xr6:coauthVersionLast="47" xr6:coauthVersionMax="47" xr10:uidLastSave="{00000000-0000-0000-0000-000000000000}"/>
  <bookViews>
    <workbookView xWindow="20370" yWindow="-120" windowWidth="19440" windowHeight="15000" tabRatio="89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C36" i="10"/>
  <c r="BW35" i="10"/>
  <c r="BW34" i="10"/>
  <c r="C34" i="10"/>
  <c r="CO34" i="10" l="1"/>
  <c r="CO35" i="10" s="1"/>
  <c r="CO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U34" i="10"/>
  <c r="U35" i="10" s="1"/>
  <c r="U36" i="10" s="1"/>
  <c r="AM34" i="10"/>
  <c r="AM35" i="10" s="1"/>
  <c r="AM36" i="10" s="1"/>
</calcChain>
</file>

<file path=xl/sharedStrings.xml><?xml version="1.0" encoding="utf-8"?>
<sst xmlns="http://schemas.openxmlformats.org/spreadsheetml/2006/main" count="1064" uniqueCount="567">
  <si>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</si>
  <si>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</si>
  <si>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</si>
  <si>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</si>
  <si>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</si>
  <si>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</si>
  <si>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</si>
  <si>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</si>
  <si>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</si>
  <si>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</si>
  <si>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</si>
  <si>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</si>
  <si>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</si>
  <si>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</si>
  <si>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</si>
  <si>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</si>
  <si>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</si>
  <si>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</si>
  <si>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</si>
  <si>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</si>
  <si>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</si>
  <si>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</si>
  <si>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</si>
  <si>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</si>
  <si>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</si>
  <si>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</si>
  <si>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</si>
  <si>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</si>
  <si>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</si>
  <si>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</si>
  <si>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</si>
  <si>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</si>
  <si>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</si>
  <si>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</si>
  <si>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</si>
  <si>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</si>
  <si>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</si>
  <si>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</si>
  <si>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</si>
  <si>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</si>
  <si>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</si>
  <si>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</si>
  <si>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</si>
  <si>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</si>
  <si>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</si>
  <si>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</si>
  <si>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</si>
  <si>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</si>
  <si>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</si>
  <si>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</si>
  <si>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</si>
  <si>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</si>
  <si>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</si>
  <si>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</si>
  <si>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</si>
  <si>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</si>
  <si>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</si>
  <si>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</si>
  <si>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</si>
  <si>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</si>
  <si>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</si>
  <si>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</si>
  <si>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</si>
  <si>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</si>
  <si>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</si>
  <si>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</si>
  <si>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</si>
  <si>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</si>
  <si>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</si>
  <si>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</si>
  <si>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</si>
  <si>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</si>
  <si>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</si>
  <si>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</si>
  <si>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</si>
  <si>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</si>
  <si>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</si>
  <si>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</si>
  <si>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</si>
  <si>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</si>
  <si>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</si>
  <si>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</si>
  <si>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</si>
  <si>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</si>
  <si>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</si>
  <si>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</si>
  <si>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</si>
  <si>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</si>
  <si>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</si>
  <si>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</si>
  <si>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</si>
  <si>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</si>
  <si>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</si>
  <si>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</si>
  <si>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</si>
  <si>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</si>
  <si>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</si>
  <si>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</si>
  <si>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</si>
  <si>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</si>
  <si>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</si>
  <si>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</si>
  <si>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</si>
  <si>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</si>
  <si>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</si>
  <si>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</si>
  <si>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</si>
  <si>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</si>
  <si>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</si>
  <si>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</si>
  <si>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</si>
  <si>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</si>
  <si>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</si>
  <si>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</si>
  <si>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</si>
  <si>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</si>
  <si>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</si>
  <si>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</si>
  <si>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</si>
  <si>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</si>
  <si>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</si>
  <si>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</si>
  <si>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</si>
  <si>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</si>
  <si>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</si>
  <si>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</si>
  <si>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</si>
  <si>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</si>
  <si>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</si>
  <si>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</si>
  <si>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</si>
  <si>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</si>
  <si>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</si>
  <si>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</si>
  <si>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</si>
  <si>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</si>
  <si>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</si>
  <si>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</si>
  <si>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</si>
  <si>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</si>
  <si>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</si>
  <si>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</si>
  <si>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</si>
  <si>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</si>
  <si>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</si>
  <si>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</si>
  <si>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</si>
  <si>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</si>
  <si>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</si>
  <si>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</si>
  <si>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</si>
  <si>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</si>
  <si>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</si>
  <si>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</si>
  <si>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</si>
  <si>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</si>
  <si>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</si>
  <si>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</si>
  <si>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</si>
  <si>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</si>
  <si>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</si>
  <si>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</si>
  <si>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</si>
  <si>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</si>
  <si>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</si>
  <si>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</si>
  <si>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</si>
  <si>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</si>
  <si>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</si>
  <si>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</si>
  <si>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</si>
  <si>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</si>
  <si>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</si>
  <si>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</si>
  <si>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</si>
  <si>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</si>
  <si>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</si>
  <si>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</si>
  <si>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</si>
  <si>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</si>
  <si>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</si>
  <si>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</si>
  <si>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</si>
  <si>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</si>
  <si>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</si>
  <si>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</si>
  <si>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</si>
  <si>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</si>
  <si>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</si>
  <si>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</si>
  <si>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</si>
  <si>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</si>
  <si>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</si>
  <si>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</si>
  <si>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</si>
  <si>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</si>
  <si>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</si>
  <si>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</si>
  <si>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</si>
  <si>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</si>
  <si>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</si>
  <si>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</si>
  <si>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</si>
  <si>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広島県大竹市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</si>
  <si>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</si>
  <si>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</si>
  <si>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</si>
  <si>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</si>
  <si>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</si>
  <si>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</si>
  <si>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</si>
  <si>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</si>
  <si>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</si>
  <si>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</si>
  <si>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</si>
  <si>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</si>
  <si>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</si>
  <si>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</si>
  <si>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</si>
  <si>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</si>
  <si>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</si>
  <si>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</si>
  <si>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</si>
  <si>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</si>
  <si>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</si>
  <si>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</si>
  <si>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</si>
  <si>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</si>
  <si>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</si>
  <si>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</si>
  <si>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</si>
  <si>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</si>
  <si>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</si>
  <si>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</si>
  <si>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</si>
  <si>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</si>
  <si>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</si>
  <si>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</si>
  <si>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</si>
  <si>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</si>
  <si>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</si>
  <si>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</si>
  <si>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</si>
  <si>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</si>
  <si>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</si>
  <si>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</si>
  <si>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</si>
  <si>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</si>
  <si>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</si>
  <si>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</si>
  <si>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</si>
  <si>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</si>
  <si>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</si>
  <si>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</si>
  <si>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</si>
  <si>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</si>
  <si>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</si>
  <si>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</si>
  <si>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</si>
  <si>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</si>
  <si>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</si>
  <si>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</si>
  <si>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</si>
  <si>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</si>
  <si>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</si>
  <si>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</si>
  <si>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</si>
  <si>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</si>
  <si>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</si>
  <si>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</si>
  <si>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</si>
  <si>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</si>
  <si>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</si>
  <si>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</si>
  <si>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</si>
  <si>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</si>
  <si>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</si>
  <si>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</si>
  <si>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</si>
  <si>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</si>
  <si>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</si>
  <si>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</si>
  <si>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</si>
  <si>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</si>
  <si>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</si>
  <si>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</si>
  <si>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</si>
  <si>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</si>
  <si>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</si>
  <si>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</si>
  <si>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</si>
  <si>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</si>
  <si>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</si>
  <si>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</si>
  <si>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</si>
  <si>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</si>
  <si>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</si>
  <si>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</si>
  <si>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</si>
  <si>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</si>
  <si>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</si>
  <si>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</si>
  <si>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</si>
  <si>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</si>
  <si>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</si>
  <si>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</si>
  <si>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</si>
  <si>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</si>
  <si>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</si>
  <si>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</si>
  <si>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</si>
  <si>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</si>
  <si>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</si>
  <si>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</si>
  <si>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</si>
  <si>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</si>
  <si>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</si>
  <si>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</si>
  <si>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</si>
  <si>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</si>
  <si>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</si>
  <si>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</si>
  <si>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</si>
  <si>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</si>
  <si>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</si>
  <si>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</si>
  <si>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</si>
  <si>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</si>
  <si>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</si>
  <si>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</si>
  <si>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</si>
  <si>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</si>
  <si>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</si>
  <si>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</si>
  <si>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</si>
  <si>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</si>
  <si>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</si>
  <si>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</si>
  <si>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</si>
  <si>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</si>
  <si>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</si>
  <si>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</si>
  <si>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</si>
  <si>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</si>
  <si>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</si>
  <si>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</si>
  <si>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</si>
  <si>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</si>
  <si>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</si>
  <si>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</si>
  <si>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</si>
  <si>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</si>
  <si>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</si>
  <si>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</si>
  <si>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広島県大竹市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</si>
  <si>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</si>
  <si>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</si>
  <si>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</si>
  <si>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</si>
  <si>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</si>
  <si>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</si>
  <si>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</si>
  <si>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</si>
  <si>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</si>
  <si>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</si>
  <si>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</si>
  <si>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</si>
  <si>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</si>
  <si>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</si>
  <si>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</si>
  <si>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</si>
  <si>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</si>
  <si>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</si>
  <si>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</si>
  <si>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</si>
  <si>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</si>
  <si>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</si>
  <si>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</si>
  <si>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</si>
  <si>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</si>
  <si>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</si>
  <si>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</si>
  <si>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</si>
  <si>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</si>
  <si>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</si>
  <si>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</si>
  <si>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</si>
  <si>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</si>
  <si>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</si>
  <si>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</si>
  <si>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</si>
  <si>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</si>
  <si>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</si>
  <si>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</si>
  <si>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</si>
  <si>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</si>
  <si>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</si>
  <si>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</si>
  <si>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</si>
  <si>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</si>
  <si>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</si>
  <si>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</si>
  <si>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</si>
  <si>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</si>
  <si>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</si>
  <si>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</si>
  <si>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</si>
  <si>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</si>
  <si>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</si>
  <si>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</si>
  <si>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</si>
  <si>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</si>
  <si>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</si>
  <si>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</si>
  <si>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</si>
  <si>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</si>
  <si>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</si>
  <si>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</si>
  <si>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</si>
  <si>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</si>
  <si>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</si>
  <si>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</si>
  <si>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</si>
  <si>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</si>
  <si>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</si>
  <si>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</si>
  <si>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</si>
  <si>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</si>
  <si>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</si>
  <si>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</si>
  <si>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</si>
  <si>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</si>
  <si>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</si>
  <si>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</si>
  <si>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</si>
  <si>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</si>
  <si>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</si>
  <si>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</si>
  <si>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</si>
  <si>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</si>
  <si>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</si>
  <si>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</si>
  <si>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</si>
  <si>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</si>
  <si>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</si>
  <si>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</si>
  <si>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</si>
  <si>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</si>
  <si>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</si>
  <si>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</si>
  <si>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</si>
  <si>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</si>
  <si>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</si>
  <si>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</si>
  <si>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</si>
  <si>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</si>
  <si>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</si>
  <si>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</si>
  <si>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</si>
  <si>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</si>
  <si>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</si>
  <si>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</si>
  <si>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</si>
  <si>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</si>
  <si>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</si>
  <si>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</si>
  <si>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</si>
  <si>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</si>
  <si>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</si>
  <si>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</si>
  <si>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</si>
  <si>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</si>
  <si>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</si>
  <si>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</si>
  <si>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</si>
  <si>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</si>
  <si>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</si>
  <si>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</si>
  <si>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</si>
  <si>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</si>
  <si>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</si>
  <si>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</si>
  <si>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</si>
  <si>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</si>
  <si>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</si>
  <si>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</si>
  <si>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</si>
  <si>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</si>
  <si>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</si>
  <si>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</si>
  <si>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</si>
  <si>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</si>
  <si>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</si>
  <si>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</si>
  <si>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</si>
  <si>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</si>
  <si>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</si>
  <si>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</si>
  <si>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</si>
  <si>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</si>
  <si>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</si>
  <si>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</si>
  <si>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</si>
  <si>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</si>
  <si>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</si>
  <si>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</si>
  <si>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</si>
  <si>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</si>
  <si>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</si>
  <si>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</si>
  <si>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</si>
  <si>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</si>
  <si>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</si>
  <si>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</si>
  <si>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</si>
  <si>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</si>
  <si>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</si>
  <si>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</si>
  <si>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</si>
  <si>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</si>
  <si>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</si>
  <si>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</si>
  <si>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</si>
  <si>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</si>
  <si>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</si>
  <si>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</si>
  <si>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</si>
  <si>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</si>
  <si>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</si>
  <si>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</si>
  <si>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</si>
  <si>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</si>
  <si>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</si>
  <si>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</si>
  <si>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</si>
  <si>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t>
  </si>
  <si>
    <t>▲ 3.87</t>
  </si>
  <si>
    <t>公共下水道事業会計</t>
  </si>
  <si>
    <t>水道事業会計</t>
  </si>
  <si>
    <t>一般会計</t>
  </si>
  <si>
    <t>工業用水道事業会計</t>
  </si>
  <si>
    <t>港湾施設管理受託特別会計</t>
  </si>
  <si>
    <t>介護保険特別会計</t>
  </si>
  <si>
    <t>国民健康保険特別会計</t>
  </si>
  <si>
    <t>漁業集落排水特別会計</t>
  </si>
  <si>
    <t>その他会計（赤字）</t>
  </si>
  <si>
    <t>その他会計（黒字）</t>
  </si>
  <si>
    <t>R01</t>
    <phoneticPr fontId="5"/>
  </si>
  <si>
    <t>R02</t>
    <phoneticPr fontId="5"/>
  </si>
  <si>
    <t>R03</t>
    <phoneticPr fontId="5"/>
  </si>
  <si>
    <t>R04</t>
    <phoneticPr fontId="5"/>
  </si>
  <si>
    <t>R05</t>
    <phoneticPr fontId="5"/>
  </si>
  <si>
    <t>-</t>
    <phoneticPr fontId="2"/>
  </si>
  <si>
    <t>大竹市土地開発公社</t>
    <rPh sb="0" eb="3">
      <t>オオタケシ</t>
    </rPh>
    <rPh sb="3" eb="9">
      <t>トチカイハツコウシャ</t>
    </rPh>
    <phoneticPr fontId="2"/>
  </si>
  <si>
    <t>株式会社やさか</t>
    <rPh sb="0" eb="4">
      <t>カブシキカイシャ</t>
    </rPh>
    <phoneticPr fontId="2"/>
  </si>
  <si>
    <t>〇</t>
    <phoneticPr fontId="2"/>
  </si>
  <si>
    <t>-</t>
    <phoneticPr fontId="2"/>
  </si>
  <si>
    <t>有限会社阿多田島汽船</t>
    <rPh sb="0" eb="4">
      <t>ユウゲンガイシャ</t>
    </rPh>
    <rPh sb="4" eb="8">
      <t>アタタジマ</t>
    </rPh>
    <rPh sb="8" eb="10">
      <t>キセン</t>
    </rPh>
    <phoneticPr fontId="2"/>
  </si>
  <si>
    <t>広島県市町総合事務組合</t>
    <rPh sb="0" eb="3">
      <t>ヒロシマケン</t>
    </rPh>
    <rPh sb="3" eb="5">
      <t>シマチ</t>
    </rPh>
    <rPh sb="5" eb="7">
      <t>ソウゴウ</t>
    </rPh>
    <rPh sb="7" eb="9">
      <t>ジム</t>
    </rPh>
    <rPh sb="9" eb="11">
      <t>クミアイ</t>
    </rPh>
    <phoneticPr fontId="2"/>
  </si>
  <si>
    <t>後期高齢者医療広域連合（一般会計）</t>
    <rPh sb="0" eb="5">
      <t>コウキコウレイシャ</t>
    </rPh>
    <rPh sb="5" eb="7">
      <t>イリョウ</t>
    </rPh>
    <rPh sb="7" eb="11">
      <t>コウイキレンゴウ</t>
    </rPh>
    <rPh sb="12" eb="14">
      <t>イッパン</t>
    </rPh>
    <rPh sb="14" eb="16">
      <t>カイケイ</t>
    </rPh>
    <phoneticPr fontId="2"/>
  </si>
  <si>
    <t>後期高齢者医療広域連合（特別会計）</t>
    <rPh sb="0" eb="5">
      <t>コウキコウレイシャ</t>
    </rPh>
    <rPh sb="5" eb="7">
      <t>イリョウ</t>
    </rPh>
    <rPh sb="7" eb="11">
      <t>コウイキレンゴウ</t>
    </rPh>
    <rPh sb="12" eb="14">
      <t>トクベツ</t>
    </rPh>
    <rPh sb="14" eb="16">
      <t>カイケイ</t>
    </rPh>
    <phoneticPr fontId="2"/>
  </si>
  <si>
    <t>宮島ボートレース企業団</t>
    <rPh sb="0" eb="2">
      <t>ミヤジマ</t>
    </rPh>
    <rPh sb="8" eb="11">
      <t>キギョウダン</t>
    </rPh>
    <phoneticPr fontId="2"/>
  </si>
  <si>
    <t>にこにここども基金</t>
    <phoneticPr fontId="2"/>
  </si>
  <si>
    <t>市営住宅基金</t>
    <phoneticPr fontId="2"/>
  </si>
  <si>
    <t>健やか安心基金</t>
    <phoneticPr fontId="2"/>
  </si>
  <si>
    <t>阿多田診療所基金</t>
    <phoneticPr fontId="2"/>
  </si>
  <si>
    <t>地方創生事業基金（ふるさと創生基金）</t>
    <rPh sb="13" eb="17">
      <t>ソウセイキキン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</si>
</sst>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B745-4D37-9964-D162DCE042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77754</c:v>
                </c:pt>
                <c:pt idx="1">
                  <c:v>184916</c:v>
                </c:pt>
                <c:pt idx="2">
                  <c:v>115955</c:v>
                </c:pt>
                <c:pt idx="3">
                  <c:v>113397</c:v>
                </c:pt>
                <c:pt idx="4">
                  <c:v>90835</c:v>
                </c:pt>
              </c:numCache>
            </c:numRef>
          </c:val>
          <c:smooth val="0"/>
          <c:extLst>
            <c:ext xmlns:c16="http://schemas.microsoft.com/office/drawing/2014/chart" uri="{C3380CC4-5D6E-409C-BE32-E72D297353CC}">
              <c16:uniqueId val="{00000001-B745-4D37-9964-D162DCE042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c:v>
                </c:pt>
                <c:pt idx="1">
                  <c:v>0.44</c:v>
                </c:pt>
                <c:pt idx="2">
                  <c:v>5.24</c:v>
                </c:pt>
                <c:pt idx="3">
                  <c:v>1.54</c:v>
                </c:pt>
                <c:pt idx="4">
                  <c:v>3.56</c:v>
                </c:pt>
              </c:numCache>
            </c:numRef>
          </c:val>
          <c:extLst>
            <c:ext xmlns:c16="http://schemas.microsoft.com/office/drawing/2014/chart" uri="{C3380CC4-5D6E-409C-BE32-E72D297353CC}">
              <c16:uniqueId val="{00000000-AE85-4A75-B26C-F06FFEDBD3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10.65</c:v>
                </c:pt>
                <c:pt idx="1">
                  <c:v>11.43</c:v>
                </c:pt>
                <c:pt idx="2">
                  <c:v>10.98</c:v>
                </c:pt>
                <c:pt idx="3">
                  <c:v>14.05</c:v>
                </c:pt>
                <c:pt idx="4">
                  <c:v>14.43</c:v>
                </c:pt>
              </c:numCache>
            </c:numRef>
          </c:val>
          <c:extLst>
            <c:ext xmlns:c16="http://schemas.microsoft.com/office/drawing/2014/chart" uri="{C3380CC4-5D6E-409C-BE32-E72D297353CC}">
              <c16:uniqueId val="{00000001-AE85-4A75-B26C-F06FFEDBD3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1.23</c:v>
                </c:pt>
                <c:pt idx="1">
                  <c:v>-1.17</c:v>
                </c:pt>
                <c:pt idx="2">
                  <c:v>4.84</c:v>
                </c:pt>
                <c:pt idx="3">
                  <c:v>-3.87</c:v>
                </c:pt>
                <c:pt idx="4">
                  <c:v>2.08</c:v>
                </c:pt>
              </c:numCache>
            </c:numRef>
          </c:val>
          <c:smooth val="0"/>
          <c:extLst>
            <c:ext xmlns:c16="http://schemas.microsoft.com/office/drawing/2014/chart" uri="{C3380CC4-5D6E-409C-BE32-E72D297353CC}">
              <c16:uniqueId val="{00000002-AE85-4A75-B26C-F06FFEDBD3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c:v>
                </c:pt>
                <c:pt idx="4">
                  <c:v>#N/A</c:v>
                </c:pt>
                <c:pt idx="5">
                  <c:v>0.03</c:v>
                </c:pt>
                <c:pt idx="6">
                  <c:v>#N/A</c:v>
                </c:pt>
                <c:pt idx="7">
                  <c:v>0.02</c:v>
                </c:pt>
                <c:pt idx="8">
                  <c:v>#N/A</c:v>
                </c:pt>
                <c:pt idx="9">
                  <c:v>0.03</c:v>
                </c:pt>
              </c:numCache>
            </c:numRef>
          </c:val>
          <c:extLst>
            <c:ext xmlns:c16="http://schemas.microsoft.com/office/drawing/2014/chart" uri="{C3380CC4-5D6E-409C-BE32-E72D297353CC}">
              <c16:uniqueId val="{00000000-BDA0-4506-B73F-543A146498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A0-4506-B73F-543A1464985E}"/>
            </c:ext>
          </c:extLst>
        </c:ser>
        <c:ser>
          <c:idx val="2"/>
          <c:order val="2"/>
          <c:tx>
            <c:strRef>
              <c:f>データシート!$A$29</c:f>
              <c:strCache>
                <c:ptCount val="1"/>
                <c:pt idx="0">
                  <c:v>漁業集落排水特別会計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2-BDA0-4506-B73F-543A1464985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0.22</c:v>
                </c:pt>
                <c:pt idx="4">
                  <c:v>#N/A</c:v>
                </c:pt>
                <c:pt idx="5">
                  <c:v>0.01</c:v>
                </c:pt>
                <c:pt idx="6">
                  <c:v>#N/A</c:v>
                </c:pt>
                <c:pt idx="7">
                  <c:v>0.25</c:v>
                </c:pt>
                <c:pt idx="8">
                  <c:v>#N/A</c:v>
                </c:pt>
                <c:pt idx="9">
                  <c:v>7.0000000000000007E-2</c:v>
                </c:pt>
              </c:numCache>
            </c:numRef>
          </c:val>
          <c:extLst>
            <c:ext xmlns:c16="http://schemas.microsoft.com/office/drawing/2014/chart" uri="{C3380CC4-5D6E-409C-BE32-E72D297353CC}">
              <c16:uniqueId val="{00000003-BDA0-4506-B73F-543A1464985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0.64</c:v>
                </c:pt>
                <c:pt idx="2">
                  <c:v>#N/A</c:v>
                </c:pt>
                <c:pt idx="3">
                  <c:v>0.57999999999999996</c:v>
                </c:pt>
                <c:pt idx="4">
                  <c:v>#N/A</c:v>
                </c:pt>
                <c:pt idx="5">
                  <c:v>1.34</c:v>
                </c:pt>
                <c:pt idx="6">
                  <c:v>#N/A</c:v>
                </c:pt>
                <c:pt idx="7">
                  <c:v>0.37</c:v>
                </c:pt>
                <c:pt idx="8">
                  <c:v>#N/A</c:v>
                </c:pt>
                <c:pt idx="9">
                  <c:v>0.2</c:v>
                </c:pt>
              </c:numCache>
            </c:numRef>
          </c:val>
          <c:extLst>
            <c:ext xmlns:c16="http://schemas.microsoft.com/office/drawing/2014/chart" uri="{C3380CC4-5D6E-409C-BE32-E72D297353CC}">
              <c16:uniqueId val="{00000004-BDA0-4506-B73F-543A1464985E}"/>
            </c:ext>
          </c:extLst>
        </c:ser>
        <c:ser>
          <c:idx val="5"/>
          <c:order val="5"/>
          <c:tx>
            <c:strRef>
              <c:f>データシート!$A$32</c:f>
              <c:strCache>
                <c:ptCount val="1"/>
                <c:pt idx="0">
                  <c:v>港湾施設管理受託特別会計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0.32</c:v>
                </c:pt>
                <c:pt idx="4">
                  <c:v>#N/A</c:v>
                </c:pt>
                <c:pt idx="5">
                  <c:v>0.27</c:v>
                </c:pt>
                <c:pt idx="6">
                  <c:v>#N/A</c:v>
                </c:pt>
                <c:pt idx="7">
                  <c:v>0.33</c:v>
                </c:pt>
                <c:pt idx="8">
                  <c:v>#N/A</c:v>
                </c:pt>
                <c:pt idx="9">
                  <c:v>0.33</c:v>
                </c:pt>
              </c:numCache>
            </c:numRef>
          </c:val>
          <c:extLst>
            <c:ext xmlns:c16="http://schemas.microsoft.com/office/drawing/2014/chart" uri="{C3380CC4-5D6E-409C-BE32-E72D297353CC}">
              <c16:uniqueId val="{00000005-BDA0-4506-B73F-543A1464985E}"/>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6.37</c:v>
                </c:pt>
                <c:pt idx="2">
                  <c:v>#N/A</c:v>
                </c:pt>
                <c:pt idx="3">
                  <c:v>5.12</c:v>
                </c:pt>
                <c:pt idx="4">
                  <c:v>#N/A</c:v>
                </c:pt>
                <c:pt idx="5">
                  <c:v>4.08</c:v>
                </c:pt>
                <c:pt idx="6">
                  <c:v>#N/A</c:v>
                </c:pt>
                <c:pt idx="7">
                  <c:v>3.55</c:v>
                </c:pt>
                <c:pt idx="8">
                  <c:v>#N/A</c:v>
                </c:pt>
                <c:pt idx="9">
                  <c:v>2.9</c:v>
                </c:pt>
              </c:numCache>
            </c:numRef>
          </c:val>
          <c:extLst>
            <c:ext xmlns:c16="http://schemas.microsoft.com/office/drawing/2014/chart" uri="{C3380CC4-5D6E-409C-BE32-E72D297353CC}">
              <c16:uniqueId val="{00000006-BDA0-4506-B73F-543A146498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1.32</c:v>
                </c:pt>
                <c:pt idx="2">
                  <c:v>#N/A</c:v>
                </c:pt>
                <c:pt idx="3">
                  <c:v>0.12</c:v>
                </c:pt>
                <c:pt idx="4">
                  <c:v>#N/A</c:v>
                </c:pt>
                <c:pt idx="5">
                  <c:v>4.96</c:v>
                </c:pt>
                <c:pt idx="6">
                  <c:v>#N/A</c:v>
                </c:pt>
                <c:pt idx="7">
                  <c:v>1.2</c:v>
                </c:pt>
                <c:pt idx="8">
                  <c:v>#N/A</c:v>
                </c:pt>
                <c:pt idx="9">
                  <c:v>3.22</c:v>
                </c:pt>
              </c:numCache>
            </c:numRef>
          </c:val>
          <c:extLst>
            <c:ext xmlns:c16="http://schemas.microsoft.com/office/drawing/2014/chart" uri="{C3380CC4-5D6E-409C-BE32-E72D297353CC}">
              <c16:uniqueId val="{00000007-BDA0-4506-B73F-543A146498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17.82</c:v>
                </c:pt>
                <c:pt idx="2">
                  <c:v>#N/A</c:v>
                </c:pt>
                <c:pt idx="3">
                  <c:v>16.07</c:v>
                </c:pt>
                <c:pt idx="4">
                  <c:v>#N/A</c:v>
                </c:pt>
                <c:pt idx="5">
                  <c:v>12.05</c:v>
                </c:pt>
                <c:pt idx="6">
                  <c:v>#N/A</c:v>
                </c:pt>
                <c:pt idx="7">
                  <c:v>11.79</c:v>
                </c:pt>
                <c:pt idx="8">
                  <c:v>#N/A</c:v>
                </c:pt>
                <c:pt idx="9">
                  <c:v>11.67</c:v>
                </c:pt>
              </c:numCache>
            </c:numRef>
          </c:val>
          <c:extLst>
            <c:ext xmlns:c16="http://schemas.microsoft.com/office/drawing/2014/chart" uri="{C3380CC4-5D6E-409C-BE32-E72D297353CC}">
              <c16:uniqueId val="{00000008-BDA0-4506-B73F-543A1464985E}"/>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9.15</c:v>
                </c:pt>
                <c:pt idx="2">
                  <c:v>#N/A</c:v>
                </c:pt>
                <c:pt idx="3">
                  <c:v>8.4600000000000009</c:v>
                </c:pt>
                <c:pt idx="4">
                  <c:v>#N/A</c:v>
                </c:pt>
                <c:pt idx="5">
                  <c:v>10.73</c:v>
                </c:pt>
                <c:pt idx="6">
                  <c:v>#N/A</c:v>
                </c:pt>
                <c:pt idx="7">
                  <c:v>12.76</c:v>
                </c:pt>
                <c:pt idx="8">
                  <c:v>#N/A</c:v>
                </c:pt>
                <c:pt idx="9">
                  <c:v>14.72</c:v>
                </c:pt>
              </c:numCache>
            </c:numRef>
          </c:val>
          <c:extLst>
            <c:ext xmlns:c16="http://schemas.microsoft.com/office/drawing/2014/chart" uri="{C3380CC4-5D6E-409C-BE32-E72D297353CC}">
              <c16:uniqueId val="{00000009-BDA0-4506-B73F-543A146498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1221</c:v>
                </c:pt>
                <c:pt idx="5">
                  <c:v>1153</c:v>
                </c:pt>
                <c:pt idx="8">
                  <c:v>1222</c:v>
                </c:pt>
                <c:pt idx="11">
                  <c:v>1183</c:v>
                </c:pt>
                <c:pt idx="14">
                  <c:v>1201</c:v>
                </c:pt>
              </c:numCache>
            </c:numRef>
          </c:val>
          <c:extLst>
            <c:ext xmlns:c16="http://schemas.microsoft.com/office/drawing/2014/chart" uri="{C3380CC4-5D6E-409C-BE32-E72D297353CC}">
              <c16:uniqueId val="{00000000-4E2F-4057-8EF5-C84E985B5C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2F-4057-8EF5-C84E985B5C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2F-4057-8EF5-C84E985B5C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2F-4057-8EF5-C84E985B5C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349</c:v>
                </c:pt>
                <c:pt idx="3">
                  <c:v>316</c:v>
                </c:pt>
                <c:pt idx="6">
                  <c:v>307</c:v>
                </c:pt>
                <c:pt idx="9">
                  <c:v>288</c:v>
                </c:pt>
                <c:pt idx="12">
                  <c:v>299</c:v>
                </c:pt>
              </c:numCache>
            </c:numRef>
          </c:val>
          <c:extLst>
            <c:ext xmlns:c16="http://schemas.microsoft.com/office/drawing/2014/chart" uri="{C3380CC4-5D6E-409C-BE32-E72D297353CC}">
              <c16:uniqueId val="{00000004-4E2F-4057-8EF5-C84E985B5C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2F-4057-8EF5-C84E985B5C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2F-4057-8EF5-C84E985B5C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1826</c:v>
                </c:pt>
                <c:pt idx="3">
                  <c:v>1760</c:v>
                </c:pt>
                <c:pt idx="6">
                  <c:v>1755</c:v>
                </c:pt>
                <c:pt idx="9">
                  <c:v>1847</c:v>
                </c:pt>
                <c:pt idx="12">
                  <c:v>1765</c:v>
                </c:pt>
              </c:numCache>
            </c:numRef>
          </c:val>
          <c:extLst>
            <c:ext xmlns:c16="http://schemas.microsoft.com/office/drawing/2014/chart" uri="{C3380CC4-5D6E-409C-BE32-E72D297353CC}">
              <c16:uniqueId val="{00000007-4E2F-4057-8EF5-C84E985B5C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954</c:v>
                </c:pt>
                <c:pt idx="2">
                  <c:v>#N/A</c:v>
                </c:pt>
                <c:pt idx="3">
                  <c:v>#N/A</c:v>
                </c:pt>
                <c:pt idx="4">
                  <c:v>923</c:v>
                </c:pt>
                <c:pt idx="5">
                  <c:v>#N/A</c:v>
                </c:pt>
                <c:pt idx="6">
                  <c:v>#N/A</c:v>
                </c:pt>
                <c:pt idx="7">
                  <c:v>840</c:v>
                </c:pt>
                <c:pt idx="8">
                  <c:v>#N/A</c:v>
                </c:pt>
                <c:pt idx="9">
                  <c:v>#N/A</c:v>
                </c:pt>
                <c:pt idx="10">
                  <c:v>952</c:v>
                </c:pt>
                <c:pt idx="11">
                  <c:v>#N/A</c:v>
                </c:pt>
                <c:pt idx="12">
                  <c:v>#N/A</c:v>
                </c:pt>
                <c:pt idx="13">
                  <c:v>863</c:v>
                </c:pt>
                <c:pt idx="14">
                  <c:v>#N/A</c:v>
                </c:pt>
              </c:numCache>
            </c:numRef>
          </c:val>
          <c:smooth val="0"/>
          <c:extLst>
            <c:ext xmlns:c16="http://schemas.microsoft.com/office/drawing/2014/chart" uri="{C3380CC4-5D6E-409C-BE32-E72D297353CC}">
              <c16:uniqueId val="{00000008-4E2F-4057-8EF5-C84E985B5C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13610</c:v>
                </c:pt>
                <c:pt idx="5">
                  <c:v>14912</c:v>
                </c:pt>
                <c:pt idx="8">
                  <c:v>15068</c:v>
                </c:pt>
                <c:pt idx="11">
                  <c:v>14876</c:v>
                </c:pt>
                <c:pt idx="14">
                  <c:v>14458</c:v>
                </c:pt>
              </c:numCache>
            </c:numRef>
          </c:val>
          <c:extLst>
            <c:ext xmlns:c16="http://schemas.microsoft.com/office/drawing/2014/chart" uri="{C3380CC4-5D6E-409C-BE32-E72D297353CC}">
              <c16:uniqueId val="{00000000-D86A-42DB-8D78-CDA5AF23DE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1593</c:v>
                </c:pt>
                <c:pt idx="5">
                  <c:v>1259</c:v>
                </c:pt>
                <c:pt idx="8">
                  <c:v>1232</c:v>
                </c:pt>
                <c:pt idx="11">
                  <c:v>1221</c:v>
                </c:pt>
                <c:pt idx="14">
                  <c:v>1581</c:v>
                </c:pt>
              </c:numCache>
            </c:numRef>
          </c:val>
          <c:extLst>
            <c:ext xmlns:c16="http://schemas.microsoft.com/office/drawing/2014/chart" uri="{C3380CC4-5D6E-409C-BE32-E72D297353CC}">
              <c16:uniqueId val="{00000001-D86A-42DB-8D78-CDA5AF23DE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3989</c:v>
                </c:pt>
                <c:pt idx="5">
                  <c:v>4115</c:v>
                </c:pt>
                <c:pt idx="8">
                  <c:v>4653</c:v>
                </c:pt>
                <c:pt idx="11">
                  <c:v>5711</c:v>
                </c:pt>
                <c:pt idx="14">
                  <c:v>7108</c:v>
                </c:pt>
              </c:numCache>
            </c:numRef>
          </c:val>
          <c:extLst>
            <c:ext xmlns:c16="http://schemas.microsoft.com/office/drawing/2014/chart" uri="{C3380CC4-5D6E-409C-BE32-E72D297353CC}">
              <c16:uniqueId val="{00000002-D86A-42DB-8D78-CDA5AF23DE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6A-42DB-8D78-CDA5AF23DE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6A-42DB-8D78-CDA5AF23DE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2451</c:v>
                </c:pt>
                <c:pt idx="3">
                  <c:v>2347</c:v>
                </c:pt>
                <c:pt idx="6">
                  <c:v>2303</c:v>
                </c:pt>
                <c:pt idx="9">
                  <c:v>2299</c:v>
                </c:pt>
                <c:pt idx="12">
                  <c:v>2301</c:v>
                </c:pt>
              </c:numCache>
            </c:numRef>
          </c:val>
          <c:extLst>
            <c:ext xmlns:c16="http://schemas.microsoft.com/office/drawing/2014/chart" uri="{C3380CC4-5D6E-409C-BE32-E72D297353CC}">
              <c16:uniqueId val="{00000005-D86A-42DB-8D78-CDA5AF23DE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1593</c:v>
                </c:pt>
                <c:pt idx="3">
                  <c:v>1562</c:v>
                </c:pt>
                <c:pt idx="6">
                  <c:v>1526</c:v>
                </c:pt>
                <c:pt idx="9">
                  <c:v>1546</c:v>
                </c:pt>
                <c:pt idx="12">
                  <c:v>1652</c:v>
                </c:pt>
              </c:numCache>
            </c:numRef>
          </c:val>
          <c:extLst>
            <c:ext xmlns:c16="http://schemas.microsoft.com/office/drawing/2014/chart" uri="{C3380CC4-5D6E-409C-BE32-E72D297353CC}">
              <c16:uniqueId val="{00000006-D86A-42DB-8D78-CDA5AF23DE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86A-42DB-8D78-CDA5AF23DE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3292</c:v>
                </c:pt>
                <c:pt idx="3">
                  <c:v>3011</c:v>
                </c:pt>
                <c:pt idx="6">
                  <c:v>3039</c:v>
                </c:pt>
                <c:pt idx="9">
                  <c:v>2906</c:v>
                </c:pt>
                <c:pt idx="12">
                  <c:v>2936</c:v>
                </c:pt>
              </c:numCache>
            </c:numRef>
          </c:val>
          <c:extLst>
            <c:ext xmlns:c16="http://schemas.microsoft.com/office/drawing/2014/chart" uri="{C3380CC4-5D6E-409C-BE32-E72D297353CC}">
              <c16:uniqueId val="{00000008-D86A-42DB-8D78-CDA5AF23DE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386</c:v>
                </c:pt>
                <c:pt idx="3">
                  <c:v>386</c:v>
                </c:pt>
                <c:pt idx="6">
                  <c:v>384</c:v>
                </c:pt>
                <c:pt idx="9">
                  <c:v>384</c:v>
                </c:pt>
                <c:pt idx="12">
                  <c:v>384</c:v>
                </c:pt>
              </c:numCache>
            </c:numRef>
          </c:val>
          <c:extLst>
            <c:ext xmlns:c16="http://schemas.microsoft.com/office/drawing/2014/chart" uri="{C3380CC4-5D6E-409C-BE32-E72D297353CC}">
              <c16:uniqueId val="{00000009-D86A-42DB-8D78-CDA5AF23DE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21373</c:v>
                </c:pt>
                <c:pt idx="3">
                  <c:v>23219</c:v>
                </c:pt>
                <c:pt idx="6">
                  <c:v>23171</c:v>
                </c:pt>
                <c:pt idx="9">
                  <c:v>22826</c:v>
                </c:pt>
                <c:pt idx="12">
                  <c:v>22063</c:v>
                </c:pt>
              </c:numCache>
            </c:numRef>
          </c:val>
          <c:extLst>
            <c:ext xmlns:c16="http://schemas.microsoft.com/office/drawing/2014/chart" uri="{C3380CC4-5D6E-409C-BE32-E72D297353CC}">
              <c16:uniqueId val="{0000000A-D86A-42DB-8D78-CDA5AF23DE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9902</c:v>
                </c:pt>
                <c:pt idx="2">
                  <c:v>#N/A</c:v>
                </c:pt>
                <c:pt idx="3">
                  <c:v>#N/A</c:v>
                </c:pt>
                <c:pt idx="4">
                  <c:v>10239</c:v>
                </c:pt>
                <c:pt idx="5">
                  <c:v>#N/A</c:v>
                </c:pt>
                <c:pt idx="6">
                  <c:v>#N/A</c:v>
                </c:pt>
                <c:pt idx="7">
                  <c:v>9470</c:v>
                </c:pt>
                <c:pt idx="8">
                  <c:v>#N/A</c:v>
                </c:pt>
                <c:pt idx="9">
                  <c:v>#N/A</c:v>
                </c:pt>
                <c:pt idx="10">
                  <c:v>8153</c:v>
                </c:pt>
                <c:pt idx="11">
                  <c:v>#N/A</c:v>
                </c:pt>
                <c:pt idx="12">
                  <c:v>#N/A</c:v>
                </c:pt>
                <c:pt idx="13">
                  <c:v>6189</c:v>
                </c:pt>
                <c:pt idx="14">
                  <c:v>#N/A</c:v>
                </c:pt>
              </c:numCache>
            </c:numRef>
          </c:val>
          <c:smooth val="0"/>
          <c:extLst>
            <c:ext xmlns:c16="http://schemas.microsoft.com/office/drawing/2014/chart" uri="{C3380CC4-5D6E-409C-BE32-E72D297353CC}">
              <c16:uniqueId val="{0000000B-D86A-42DB-8D78-CDA5AF23DE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880</c:v>
                </c:pt>
                <c:pt idx="1">
                  <c:v>1082</c:v>
                </c:pt>
                <c:pt idx="2">
                  <c:v>1135</c:v>
                </c:pt>
              </c:numCache>
            </c:numRef>
          </c:val>
          <c:extLst>
            <c:ext xmlns:c16="http://schemas.microsoft.com/office/drawing/2014/chart" uri="{C3380CC4-5D6E-409C-BE32-E72D297353CC}">
              <c16:uniqueId val="{00000000-D46A-4CF1-AAF6-CBB158B31D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659</c:v>
                </c:pt>
                <c:pt idx="1">
                  <c:v>660</c:v>
                </c:pt>
                <c:pt idx="2">
                  <c:v>664</c:v>
                </c:pt>
              </c:numCache>
            </c:numRef>
          </c:val>
          <c:extLst>
            <c:ext xmlns:c16="http://schemas.microsoft.com/office/drawing/2014/chart" uri="{C3380CC4-5D6E-409C-BE32-E72D297353CC}">
              <c16:uniqueId val="{00000001-D46A-4CF1-AAF6-CBB158B31D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3425</c:v>
                </c:pt>
                <c:pt idx="1">
                  <c:v>4327</c:v>
                </c:pt>
                <c:pt idx="2">
                  <c:v>5381</c:v>
                </c:pt>
              </c:numCache>
            </c:numRef>
          </c:val>
          <c:extLst>
            <c:ext xmlns:c16="http://schemas.microsoft.com/office/drawing/2014/chart" uri="{C3380CC4-5D6E-409C-BE32-E72D297353CC}">
              <c16:uniqueId val="{00000002-D46A-4CF1-AAF6-CBB158B31D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企業からの市税が多く、類似団体内平均を上回っている。</a:t>
          </a:r>
          <a:endParaRPr lang="ja-JP" altLang="ja-JP" sz="1400">
            <a:effectLst/>
          </a:endParaRPr>
        </a:p>
        <a:p>
          <a:r>
            <a:rPr lang="ja-JP" altLang="ja-JP" sz="1100" b="0" i="0">
              <a:solidFill>
                <a:schemeClr val="dk1"/>
              </a:solidFill>
              <a:effectLst/>
              <a:latin typeface="+mn-lt"/>
              <a:ea typeface="+mn-ea"/>
              <a:cs typeface="+mn-cs"/>
            </a:rPr>
            <a:t>　税収等の基準財政収入額は</a:t>
          </a:r>
          <a:r>
            <a:rPr lang="ja-JP" altLang="en-US" sz="1100" b="0" i="0">
              <a:solidFill>
                <a:schemeClr val="dk1"/>
              </a:solidFill>
              <a:effectLst/>
              <a:latin typeface="+mn-lt"/>
              <a:ea typeface="+mn-ea"/>
              <a:cs typeface="+mn-cs"/>
            </a:rPr>
            <a:t>横ばいであるが</a:t>
          </a:r>
          <a:r>
            <a:rPr lang="ja-JP" altLang="ja-JP" sz="1100" b="0" i="0">
              <a:solidFill>
                <a:schemeClr val="dk1"/>
              </a:solidFill>
              <a:effectLst/>
              <a:latin typeface="+mn-lt"/>
              <a:ea typeface="+mn-ea"/>
              <a:cs typeface="+mn-cs"/>
            </a:rPr>
            <a:t>、社会保障関係経費の増などによる基準財政需要額は増加傾向にある</a:t>
          </a:r>
          <a:r>
            <a:rPr lang="ja-JP" altLang="en-US" sz="1100" b="0" i="0">
              <a:solidFill>
                <a:schemeClr val="dk1"/>
              </a:solidFill>
              <a:effectLst/>
              <a:latin typeface="+mn-lt"/>
              <a:ea typeface="+mn-ea"/>
              <a:cs typeface="+mn-cs"/>
            </a:rPr>
            <a:t>ため</a:t>
          </a:r>
          <a:r>
            <a:rPr lang="ja-JP" altLang="ja-JP" sz="1100" b="0" i="0">
              <a:solidFill>
                <a:schemeClr val="dk1"/>
              </a:solidFill>
              <a:effectLst/>
              <a:latin typeface="+mn-lt"/>
              <a:ea typeface="+mn-ea"/>
              <a:cs typeface="+mn-cs"/>
            </a:rPr>
            <a:t>、指数は今後低下していく見込みである。特別交付税などの臨時一般財源が低額であり、実態として財政力が強いと言える状況にはないため、市税の徴収体制の強化など、引き続き歳入確保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37042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833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6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47625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類似団体内平均と比較すると高い水準が続いている。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年度は、臨時財政対策債の減はあったものの、地方交付税の増</a:t>
          </a:r>
          <a:r>
            <a:rPr lang="ja-JP" altLang="en-US" sz="1100" b="0" i="0">
              <a:solidFill>
                <a:schemeClr val="dk1"/>
              </a:solidFill>
              <a:effectLst/>
              <a:latin typeface="+mn-lt"/>
              <a:ea typeface="+mn-ea"/>
              <a:cs typeface="+mn-cs"/>
            </a:rPr>
            <a:t>により、経常一般財源等は微増となったが、物件</a:t>
          </a:r>
          <a:r>
            <a:rPr lang="ja-JP" altLang="ja-JP" sz="1100" b="0" i="0">
              <a:solidFill>
                <a:schemeClr val="dk1"/>
              </a:solidFill>
              <a:effectLst/>
              <a:latin typeface="+mn-lt"/>
              <a:ea typeface="+mn-ea"/>
              <a:cs typeface="+mn-cs"/>
            </a:rPr>
            <a:t>費</a:t>
          </a:r>
          <a:r>
            <a:rPr lang="ja-JP" altLang="en-US" sz="1100" b="0" i="0">
              <a:solidFill>
                <a:schemeClr val="dk1"/>
              </a:solidFill>
              <a:effectLst/>
              <a:latin typeface="+mn-lt"/>
              <a:ea typeface="+mn-ea"/>
              <a:cs typeface="+mn-cs"/>
            </a:rPr>
            <a:t>や他会計への繰出金</a:t>
          </a:r>
          <a:r>
            <a:rPr lang="ja-JP" altLang="ja-JP" sz="1100" b="0" i="0">
              <a:solidFill>
                <a:schemeClr val="dk1"/>
              </a:solidFill>
              <a:effectLst/>
              <a:latin typeface="+mn-lt"/>
              <a:ea typeface="+mn-ea"/>
              <a:cs typeface="+mn-cs"/>
            </a:rPr>
            <a:t>の増等により、経常経費充当一般財源</a:t>
          </a:r>
          <a:r>
            <a:rPr lang="ja-JP" altLang="en-US" sz="1100" b="0" i="0">
              <a:solidFill>
                <a:schemeClr val="dk1"/>
              </a:solidFill>
              <a:effectLst/>
              <a:latin typeface="+mn-lt"/>
              <a:ea typeface="+mn-ea"/>
              <a:cs typeface="+mn-cs"/>
            </a:rPr>
            <a:t>も微増となり</a:t>
          </a:r>
          <a:r>
            <a:rPr lang="ja-JP" altLang="ja-JP" sz="1100" b="0" i="0">
              <a:solidFill>
                <a:schemeClr val="dk1"/>
              </a:solidFill>
              <a:effectLst/>
              <a:latin typeface="+mn-lt"/>
              <a:ea typeface="+mn-ea"/>
              <a:cs typeface="+mn-cs"/>
            </a:rPr>
            <a:t>、前年度に比べ</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ポイント増加した。</a:t>
          </a:r>
          <a:endParaRPr lang="ja-JP" altLang="ja-JP" sz="1400">
            <a:effectLst/>
          </a:endParaRPr>
        </a:p>
        <a:p>
          <a:pPr rtl="0"/>
          <a:r>
            <a:rPr lang="ja-JP" altLang="ja-JP" sz="1100" b="0" i="0">
              <a:solidFill>
                <a:schemeClr val="dk1"/>
              </a:solidFill>
              <a:effectLst/>
              <a:latin typeface="+mn-lt"/>
              <a:ea typeface="+mn-ea"/>
              <a:cs typeface="+mn-cs"/>
            </a:rPr>
            <a:t>　今後、公債費等の経常経費は増加傾向となる見込み</a:t>
          </a:r>
          <a:r>
            <a:rPr lang="ja-JP" altLang="en-US" sz="1100" b="0" i="0">
              <a:solidFill>
                <a:schemeClr val="dk1"/>
              </a:solidFill>
              <a:effectLst/>
              <a:latin typeface="+mn-lt"/>
              <a:ea typeface="+mn-ea"/>
              <a:cs typeface="+mn-cs"/>
            </a:rPr>
            <a:t>の</a:t>
          </a:r>
          <a:r>
            <a:rPr lang="ja-JP" altLang="ja-JP" sz="1100" b="0" i="0">
              <a:solidFill>
                <a:schemeClr val="dk1"/>
              </a:solidFill>
              <a:effectLst/>
              <a:latin typeface="+mn-lt"/>
              <a:ea typeface="+mn-ea"/>
              <a:cs typeface="+mn-cs"/>
            </a:rPr>
            <a:t>ため、行財政改革を一層推進することにより、経常経費の圧縮に努める。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34290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8564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141394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43260"/>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95673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4326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66</xdr:row>
      <xdr:rowOff>34290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6847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事業の見直しなどにより、経常経費の圧縮に努めている。消防業務や保育所運営を直営で行っていることが、類似団体内平均を上回っている原因と考えられる。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、給与改定や</a:t>
          </a:r>
          <a:r>
            <a:rPr lang="ja-JP" altLang="ja-JP" sz="1100" b="0" i="0">
              <a:solidFill>
                <a:schemeClr val="dk1"/>
              </a:solidFill>
              <a:effectLst/>
              <a:latin typeface="+mn-lt"/>
              <a:ea typeface="+mn-ea"/>
              <a:cs typeface="+mn-cs"/>
            </a:rPr>
            <a:t>、ふるさと納税返礼品に係る手数料等の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により</a:t>
          </a:r>
          <a:r>
            <a:rPr lang="ja-JP" altLang="en-US" sz="1100" b="0" i="0">
              <a:solidFill>
                <a:schemeClr val="dk1"/>
              </a:solidFill>
              <a:effectLst/>
              <a:latin typeface="+mn-lt"/>
              <a:ea typeface="+mn-ea"/>
              <a:cs typeface="+mn-cs"/>
            </a:rPr>
            <a:t>、人件費・</a:t>
          </a:r>
          <a:r>
            <a:rPr lang="ja-JP" altLang="ja-JP" sz="1100" b="0" i="0">
              <a:solidFill>
                <a:schemeClr val="dk1"/>
              </a:solidFill>
              <a:effectLst/>
              <a:latin typeface="+mn-lt"/>
              <a:ea typeface="+mn-ea"/>
              <a:cs typeface="+mn-cs"/>
            </a:rPr>
            <a:t>物件費</a:t>
          </a:r>
          <a:r>
            <a:rPr lang="ja-JP" altLang="en-US" sz="1100" b="0" i="0">
              <a:solidFill>
                <a:schemeClr val="dk1"/>
              </a:solidFill>
              <a:effectLst/>
              <a:latin typeface="+mn-lt"/>
              <a:ea typeface="+mn-ea"/>
              <a:cs typeface="+mn-cs"/>
            </a:rPr>
            <a:t>ともに増加</a:t>
          </a:r>
          <a:r>
            <a:rPr lang="ja-JP" altLang="ja-JP" sz="1100" b="0" i="0">
              <a:solidFill>
                <a:schemeClr val="dk1"/>
              </a:solidFill>
              <a:effectLst/>
              <a:latin typeface="+mn-lt"/>
              <a:ea typeface="+mn-ea"/>
              <a:cs typeface="+mn-cs"/>
            </a:rPr>
            <a:t>した。</a:t>
          </a:r>
          <a:r>
            <a:rPr lang="ja-JP" altLang="en-US" sz="1100" b="0" i="0">
              <a:solidFill>
                <a:schemeClr val="dk1"/>
              </a:solidFill>
              <a:effectLst/>
              <a:latin typeface="+mn-lt"/>
              <a:ea typeface="+mn-ea"/>
              <a:cs typeface="+mn-cs"/>
            </a:rPr>
            <a:t>それに伴い、</a:t>
          </a:r>
          <a:r>
            <a:rPr lang="ja-JP" altLang="ja-JP" sz="1100" b="0" i="0">
              <a:solidFill>
                <a:schemeClr val="dk1"/>
              </a:solidFill>
              <a:effectLst/>
              <a:latin typeface="+mn-lt"/>
              <a:ea typeface="+mn-ea"/>
              <a:cs typeface="+mn-cs"/>
            </a:rPr>
            <a:t>人口</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減少</a:t>
          </a:r>
          <a:r>
            <a:rPr lang="ja-JP" altLang="en-US" sz="1100" b="0" i="0">
              <a:solidFill>
                <a:schemeClr val="dk1"/>
              </a:solidFill>
              <a:effectLst/>
              <a:latin typeface="+mn-lt"/>
              <a:ea typeface="+mn-ea"/>
              <a:cs typeface="+mn-cs"/>
            </a:rPr>
            <a:t>しているため、</a:t>
          </a:r>
          <a:r>
            <a:rPr lang="ja-JP" altLang="ja-JP" sz="1100" b="0" i="0">
              <a:solidFill>
                <a:schemeClr val="dk1"/>
              </a:solidFill>
              <a:effectLst/>
              <a:latin typeface="+mn-lt"/>
              <a:ea typeface="+mn-ea"/>
              <a:cs typeface="+mn-cs"/>
            </a:rPr>
            <a:t>人口１人当たりの人件費・物件費は増額した。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引き続き事務事業の見直しを進めるとともに、経費の圧縮に努める。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50</xdr:rowOff>
    </xdr:from>
    <xdr:to>
      <xdr:col>23</xdr:col>
      <xdr:colOff>133350</xdr:colOff>
      <xdr:row>85</xdr:row>
      <xdr:rowOff>27715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73300"/>
          <a:ext cx="8382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157028</xdr:rowOff>
    </xdr:from>
    <xdr:to>
      <xdr:col>19</xdr:col>
      <xdr:colOff>133350</xdr:colOff>
      <xdr:row>85</xdr:row>
      <xdr:rowOff>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58828"/>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55645</xdr:rowOff>
    </xdr:from>
    <xdr:to>
      <xdr:col>15</xdr:col>
      <xdr:colOff>82550</xdr:colOff>
      <xdr:row>84</xdr:row>
      <xdr:rowOff>157028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57445"/>
          <a:ext cx="889000" cy="10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109539</xdr:rowOff>
    </xdr:from>
    <xdr:to>
      <xdr:col>11</xdr:col>
      <xdr:colOff>31750</xdr:colOff>
      <xdr:row>84</xdr:row>
      <xdr:rowOff>55645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39889"/>
          <a:ext cx="889000" cy="1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148365</xdr:rowOff>
    </xdr:from>
    <xdr:to>
      <xdr:col>23</xdr:col>
      <xdr:colOff>184150</xdr:colOff>
      <xdr:row>85</xdr:row>
      <xdr:rowOff>78515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120442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2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120700</xdr:rowOff>
    </xdr:from>
    <xdr:to>
      <xdr:col>19</xdr:col>
      <xdr:colOff>184150</xdr:colOff>
      <xdr:row>85</xdr:row>
      <xdr:rowOff>50850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35627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106228</xdr:rowOff>
    </xdr:from>
    <xdr:to>
      <xdr:col>15</xdr:col>
      <xdr:colOff>133350</xdr:colOff>
      <xdr:row>85</xdr:row>
      <xdr:rowOff>36378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21155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4845</xdr:rowOff>
    </xdr:from>
    <xdr:to>
      <xdr:col>11</xdr:col>
      <xdr:colOff>82550</xdr:colOff>
      <xdr:row>84</xdr:row>
      <xdr:rowOff>106445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91222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9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58739</xdr:rowOff>
    </xdr:from>
    <xdr:to>
      <xdr:col>7</xdr:col>
      <xdr:colOff>31750</xdr:colOff>
      <xdr:row>83</xdr:row>
      <xdr:rowOff>160339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8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145116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7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類似団体内平均と比較すると高い水準が続いている。</a:t>
          </a:r>
          <a:endParaRPr lang="ja-JP" altLang="ja-JP" sz="1400">
            <a:effectLst/>
          </a:endParaRPr>
        </a:p>
        <a:p>
          <a:r>
            <a:rPr lang="ja-JP" altLang="ja-JP" sz="1100" b="0" i="0">
              <a:solidFill>
                <a:schemeClr val="dk1"/>
              </a:solidFill>
              <a:effectLst/>
              <a:latin typeface="+mn-lt"/>
              <a:ea typeface="+mn-ea"/>
              <a:cs typeface="+mn-cs"/>
            </a:rPr>
            <a:t>　階層別ラスパイレス指数の較差にばらつきがあるため、給与体系の見直しや、年功的な給与構造から職務・職責に応じた給与構造への転換を図るなど、給与の適正化を図っていく。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107156</xdr:rowOff>
    </xdr:from>
    <xdr:to>
      <xdr:col>81</xdr:col>
      <xdr:colOff>44450</xdr:colOff>
      <xdr:row>86</xdr:row>
      <xdr:rowOff>26194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80406"/>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26194</xdr:rowOff>
    </xdr:from>
    <xdr:to>
      <xdr:col>77</xdr:col>
      <xdr:colOff>44450</xdr:colOff>
      <xdr:row>86</xdr:row>
      <xdr:rowOff>56356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7089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56356</xdr:rowOff>
    </xdr:from>
    <xdr:to>
      <xdr:col>72</xdr:col>
      <xdr:colOff>203200</xdr:colOff>
      <xdr:row>86</xdr:row>
      <xdr:rowOff>56356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01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010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56356</xdr:rowOff>
    </xdr:from>
    <xdr:to>
      <xdr:col>81</xdr:col>
      <xdr:colOff>95250</xdr:colOff>
      <xdr:row>85</xdr:row>
      <xdr:rowOff>157956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28433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0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146844</xdr:rowOff>
    </xdr:from>
    <xdr:to>
      <xdr:col>77</xdr:col>
      <xdr:colOff>95250</xdr:colOff>
      <xdr:row>86</xdr:row>
      <xdr:rowOff>76994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61771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0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5556</xdr:rowOff>
    </xdr:from>
    <xdr:to>
      <xdr:col>73</xdr:col>
      <xdr:colOff>44450</xdr:colOff>
      <xdr:row>86</xdr:row>
      <xdr:rowOff>107156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91933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大竹市行財政システム実施計画に基づき、職員数の削減に取り組んだ結果、実施計画策定時（平成１５年４月１日）３８４人と比べ、令和</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年４月１日現在で２</a:t>
          </a:r>
          <a:r>
            <a:rPr lang="ja-JP" altLang="en-US" sz="1100" b="0" i="0">
              <a:solidFill>
                <a:schemeClr val="dk1"/>
              </a:solidFill>
              <a:effectLst/>
              <a:latin typeface="+mn-lt"/>
              <a:ea typeface="+mn-ea"/>
              <a:cs typeface="+mn-cs"/>
            </a:rPr>
            <a:t>７３</a:t>
          </a:r>
          <a:r>
            <a:rPr lang="ja-JP" altLang="ja-JP" sz="1100" b="0" i="0">
              <a:solidFill>
                <a:schemeClr val="dk1"/>
              </a:solidFill>
              <a:effectLst/>
              <a:latin typeface="+mn-lt"/>
              <a:ea typeface="+mn-ea"/>
              <a:cs typeface="+mn-cs"/>
            </a:rPr>
            <a:t>人と１１</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人削減しているが、１，０００人あたりの職員数は全国平均、県平均を上回っている。類似団体内平均を上回るのは、消防本部の設置、保育所運営等を直営で実施していることが考えられる。</a:t>
          </a:r>
          <a:endParaRPr lang="ja-JP" altLang="ja-JP" sz="1400">
            <a:effectLst/>
          </a:endParaRPr>
        </a:p>
        <a:p>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135225</xdr:rowOff>
    </xdr:from>
    <xdr:to>
      <xdr:col>81</xdr:col>
      <xdr:colOff>44450</xdr:colOff>
      <xdr:row>62</xdr:row>
      <xdr:rowOff>154759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512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114542</xdr:rowOff>
    </xdr:from>
    <xdr:to>
      <xdr:col>77</xdr:col>
      <xdr:colOff>44450</xdr:colOff>
      <xdr:row>62</xdr:row>
      <xdr:rowOff>135225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44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103051</xdr:rowOff>
    </xdr:from>
    <xdr:to>
      <xdr:col>72</xdr:col>
      <xdr:colOff>203200</xdr:colOff>
      <xdr:row>62</xdr:row>
      <xdr:rowOff>114542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3295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69729</xdr:rowOff>
    </xdr:from>
    <xdr:to>
      <xdr:col>68</xdr:col>
      <xdr:colOff>152400</xdr:colOff>
      <xdr:row>62</xdr:row>
      <xdr:rowOff>103051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9962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103959</xdr:rowOff>
    </xdr:from>
    <xdr:to>
      <xdr:col>81</xdr:col>
      <xdr:colOff>95250</xdr:colOff>
      <xdr:row>63</xdr:row>
      <xdr:rowOff>34109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76036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84425</xdr:rowOff>
    </xdr:from>
    <xdr:to>
      <xdr:col>77</xdr:col>
      <xdr:colOff>95250</xdr:colOff>
      <xdr:row>63</xdr:row>
      <xdr:rowOff>14575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170802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0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63742</xdr:rowOff>
    </xdr:from>
    <xdr:to>
      <xdr:col>73</xdr:col>
      <xdr:colOff>44450</xdr:colOff>
      <xdr:row>62</xdr:row>
      <xdr:rowOff>165342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52251</xdr:rowOff>
    </xdr:from>
    <xdr:to>
      <xdr:col>68</xdr:col>
      <xdr:colOff>203200</xdr:colOff>
      <xdr:row>62</xdr:row>
      <xdr:rowOff>153851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18929</xdr:rowOff>
    </xdr:from>
    <xdr:to>
      <xdr:col>64</xdr:col>
      <xdr:colOff>152400</xdr:colOff>
      <xdr:row>62</xdr:row>
      <xdr:rowOff>120529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105306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3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類似団体内平均と比べ高い水準にある。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年度単年度比率は、公債費充当一般財源の</a:t>
          </a:r>
          <a:r>
            <a:rPr lang="ja-JP" altLang="en-US" sz="1100" b="0" i="0">
              <a:solidFill>
                <a:schemeClr val="dk1"/>
              </a:solidFill>
              <a:effectLst/>
              <a:latin typeface="+mn-lt"/>
              <a:ea typeface="+mn-ea"/>
              <a:cs typeface="+mn-cs"/>
            </a:rPr>
            <a:t>減</a:t>
          </a:r>
          <a:r>
            <a:rPr lang="ja-JP" altLang="ja-JP" sz="1100" b="0" i="0">
              <a:solidFill>
                <a:schemeClr val="dk1"/>
              </a:solidFill>
              <a:effectLst/>
              <a:latin typeface="+mn-lt"/>
              <a:ea typeface="+mn-ea"/>
              <a:cs typeface="+mn-cs"/>
            </a:rPr>
            <a:t>や標準財政規模の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などにより前年度と比べ</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年度から令和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年度の３カ年平均値は、令和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％）に比べ、令和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％）が</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ポイント減少したため、０．</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ポイント減少した。</a:t>
          </a:r>
          <a:endParaRPr lang="ja-JP" altLang="ja-JP" sz="1400">
            <a:effectLst/>
          </a:endParaRPr>
        </a:p>
        <a:p>
          <a:r>
            <a:rPr lang="ja-JP" altLang="ja-JP" sz="1100" b="0" i="0">
              <a:solidFill>
                <a:schemeClr val="dk1"/>
              </a:solidFill>
              <a:effectLst/>
              <a:latin typeface="+mn-lt"/>
              <a:ea typeface="+mn-ea"/>
              <a:cs typeface="+mn-cs"/>
            </a:rPr>
            <a:t>　今後も地方債の発行抑制など、比率に注視しながら財政運営を行っていく。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44</xdr:row>
      <xdr:rowOff>136144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5762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108221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5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136144</xdr:rowOff>
    </xdr:from>
    <xdr:to>
      <xdr:col>81</xdr:col>
      <xdr:colOff>133350</xdr:colOff>
      <xdr:row>44</xdr:row>
      <xdr:rowOff>136144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20320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5158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49276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163068</xdr:rowOff>
    </xdr:from>
    <xdr:to>
      <xdr:col>77</xdr:col>
      <xdr:colOff>95250</xdr:colOff>
      <xdr:row>41</xdr:row>
      <xdr:rowOff>93218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49276</xdr:rowOff>
    </xdr:from>
    <xdr:to>
      <xdr:col>72</xdr:col>
      <xdr:colOff>203200</xdr:colOff>
      <xdr:row>44</xdr:row>
      <xdr:rowOff>155448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5930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155448</xdr:rowOff>
    </xdr:from>
    <xdr:to>
      <xdr:col>68</xdr:col>
      <xdr:colOff>152400</xdr:colOff>
      <xdr:row>45</xdr:row>
      <xdr:rowOff>99822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6992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104648</xdr:rowOff>
    </xdr:from>
    <xdr:to>
      <xdr:col>68</xdr:col>
      <xdr:colOff>203200</xdr:colOff>
      <xdr:row>45</xdr:row>
      <xdr:rowOff>34798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19575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49022</xdr:rowOff>
    </xdr:from>
    <xdr:to>
      <xdr:col>64</xdr:col>
      <xdr:colOff>152400</xdr:colOff>
      <xdr:row>45</xdr:row>
      <xdr:rowOff>150622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135399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土地造成特別会計への公営企業債等繰入見込額や土地開発公社の負債等負担見込額などの影響により、類似団体内平均と比べ突出して高い水準にある。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年度は、充当可能基金が増加し地方債現在高が減少したことなどにより前年度に比べ３</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．７ポイント減少した。</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引き続き</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地方債残高の圧縮や土地開発公社の保有する土地の優位な売却の推進に努めていく。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148996</xdr:rowOff>
    </xdr:from>
    <xdr:to>
      <xdr:col>81</xdr:col>
      <xdr:colOff>44450</xdr:colOff>
      <xdr:row>17</xdr:row>
      <xdr:rowOff>130531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92196"/>
          <a:ext cx="838200" cy="15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130531</xdr:rowOff>
    </xdr:from>
    <xdr:to>
      <xdr:col>77</xdr:col>
      <xdr:colOff>44450</xdr:colOff>
      <xdr:row>18</xdr:row>
      <xdr:rowOff>25197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45181"/>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25197</xdr:rowOff>
    </xdr:from>
    <xdr:to>
      <xdr:col>72</xdr:col>
      <xdr:colOff>203200</xdr:colOff>
      <xdr:row>18</xdr:row>
      <xdr:rowOff>119786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11297"/>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119786</xdr:rowOff>
    </xdr:from>
    <xdr:to>
      <xdr:col>68</xdr:col>
      <xdr:colOff>152400</xdr:colOff>
      <xdr:row>18</xdr:row>
      <xdr:rowOff>124130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20588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98196</xdr:rowOff>
    </xdr:from>
    <xdr:to>
      <xdr:col>81</xdr:col>
      <xdr:colOff>95250</xdr:colOff>
      <xdr:row>17</xdr:row>
      <xdr:rowOff>28346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70273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79731</xdr:rowOff>
    </xdr:from>
    <xdr:to>
      <xdr:col>77</xdr:col>
      <xdr:colOff>95250</xdr:colOff>
      <xdr:row>18</xdr:row>
      <xdr:rowOff>9881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166108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80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145847</xdr:rowOff>
    </xdr:from>
    <xdr:to>
      <xdr:col>73</xdr:col>
      <xdr:colOff>44450</xdr:colOff>
      <xdr:row>18</xdr:row>
      <xdr:rowOff>75997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60774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68986</xdr:rowOff>
    </xdr:from>
    <xdr:to>
      <xdr:col>68</xdr:col>
      <xdr:colOff>203200</xdr:colOff>
      <xdr:row>18</xdr:row>
      <xdr:rowOff>170586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155363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73330</xdr:rowOff>
    </xdr:from>
    <xdr:to>
      <xdr:col>64</xdr:col>
      <xdr:colOff>152400</xdr:colOff>
      <xdr:row>19</xdr:row>
      <xdr:rowOff>3480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159707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給与改定</a:t>
          </a:r>
          <a:r>
            <a:rPr lang="ja-JP" altLang="ja-JP" sz="1100" b="0" i="0">
              <a:solidFill>
                <a:schemeClr val="dk1"/>
              </a:solidFill>
              <a:effectLst/>
              <a:latin typeface="+mn-lt"/>
              <a:ea typeface="+mn-ea"/>
              <a:cs typeface="+mn-cs"/>
            </a:rPr>
            <a:t>によ</a:t>
          </a:r>
          <a:r>
            <a:rPr lang="ja-JP" altLang="en-US" sz="1100" b="0" i="0">
              <a:solidFill>
                <a:schemeClr val="dk1"/>
              </a:solidFill>
              <a:effectLst/>
              <a:latin typeface="+mn-lt"/>
              <a:ea typeface="+mn-ea"/>
              <a:cs typeface="+mn-cs"/>
            </a:rPr>
            <a:t>り人件費全体が</a:t>
          </a:r>
          <a:r>
            <a:rPr lang="ja-JP" altLang="ja-JP" sz="1100" b="0" i="0">
              <a:solidFill>
                <a:schemeClr val="dk1"/>
              </a:solidFill>
              <a:effectLst/>
              <a:latin typeface="+mn-lt"/>
              <a:ea typeface="+mn-ea"/>
              <a:cs typeface="+mn-cs"/>
            </a:rPr>
            <a:t>増加し</a:t>
          </a:r>
          <a:r>
            <a:rPr lang="ja-JP" altLang="en-US" sz="1100" b="0" i="0">
              <a:solidFill>
                <a:schemeClr val="dk1"/>
              </a:solidFill>
              <a:effectLst/>
              <a:latin typeface="+mn-lt"/>
              <a:ea typeface="+mn-ea"/>
              <a:cs typeface="+mn-cs"/>
            </a:rPr>
            <a:t>、比率も増加し</a:t>
          </a:r>
          <a:r>
            <a:rPr lang="ja-JP" altLang="ja-JP" sz="1100" b="0" i="0">
              <a:solidFill>
                <a:schemeClr val="dk1"/>
              </a:solidFill>
              <a:effectLst/>
              <a:latin typeface="+mn-lt"/>
              <a:ea typeface="+mn-ea"/>
              <a:cs typeface="+mn-cs"/>
            </a:rPr>
            <a:t>た。</a:t>
          </a:r>
          <a:endParaRPr lang="ja-JP" altLang="ja-JP" sz="1400">
            <a:effectLst/>
          </a:endParaRPr>
        </a:p>
        <a:p>
          <a:pPr rtl="0"/>
          <a:r>
            <a:rPr lang="ja-JP" altLang="ja-JP" sz="1100" b="0" i="0">
              <a:solidFill>
                <a:schemeClr val="dk1"/>
              </a:solidFill>
              <a:effectLst/>
              <a:latin typeface="+mn-lt"/>
              <a:ea typeface="+mn-ea"/>
              <a:cs typeface="+mn-cs"/>
            </a:rPr>
            <a:t>　類似団体内平均を上回るのは、市単独による消防本部の設置や保育所運営等の大部分を直営で実施していることが考えられる。人件費全体の圧縮については、今後も引き続き取り組んでいく。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39</xdr:row>
      <xdr:rowOff>75293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40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1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118835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18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159657</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74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24493</xdr:rowOff>
    </xdr:from>
    <xdr:to>
      <xdr:col>24</xdr:col>
      <xdr:colOff>76200</xdr:colOff>
      <xdr:row>39</xdr:row>
      <xdr:rowOff>126093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168020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23784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年度は、ふるさと納税返礼品に係る手数料等の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により物件費</a:t>
          </a:r>
          <a:r>
            <a:rPr lang="ja-JP" altLang="en-US" sz="1100" b="0" i="0">
              <a:solidFill>
                <a:schemeClr val="dk1"/>
              </a:solidFill>
              <a:effectLst/>
              <a:latin typeface="+mn-lt"/>
              <a:ea typeface="+mn-ea"/>
              <a:cs typeface="+mn-cs"/>
            </a:rPr>
            <a:t>が増加</a:t>
          </a:r>
          <a:r>
            <a:rPr lang="ja-JP" altLang="ja-JP" sz="1100" b="0" i="0">
              <a:solidFill>
                <a:schemeClr val="dk1"/>
              </a:solidFill>
              <a:effectLst/>
              <a:latin typeface="+mn-lt"/>
              <a:ea typeface="+mn-ea"/>
              <a:cs typeface="+mn-cs"/>
            </a:rPr>
            <a:t>したため、比率</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増加した。</a:t>
          </a:r>
          <a:endParaRPr lang="ja-JP" altLang="ja-JP" sz="1400">
            <a:effectLst/>
          </a:endParaRPr>
        </a:p>
        <a:p>
          <a:pPr rtl="0"/>
          <a:r>
            <a:rPr lang="ja-JP" altLang="ja-JP" sz="1100" b="0" i="0">
              <a:solidFill>
                <a:schemeClr val="dk1"/>
              </a:solidFill>
              <a:effectLst/>
              <a:latin typeface="+mn-lt"/>
              <a:ea typeface="+mn-ea"/>
              <a:cs typeface="+mn-cs"/>
            </a:rPr>
            <a:t>　近年、職員減による代替経費としての委託料といった物件費が増加する傾向にあるため、事業の見直しなど経費の圧縮に努める。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100330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84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01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施設型給付費等負担金や障害児通所給付費の増により扶助費充当一般財源が増加</a:t>
          </a:r>
          <a:r>
            <a:rPr lang="ja-JP" altLang="ja-JP" sz="1100" b="0" i="0">
              <a:solidFill>
                <a:schemeClr val="dk1"/>
              </a:solidFill>
              <a:effectLst/>
              <a:latin typeface="+mn-lt"/>
              <a:ea typeface="+mn-ea"/>
              <a:cs typeface="+mn-cs"/>
            </a:rPr>
            <a:t>した</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経常一般財源も増加したため、</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はほぼ横ばいである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56243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1815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57</xdr:row>
      <xdr:rowOff>48078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21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近年、土地造成特別会計や国民健康保険特別会計、後期高齢者医療特別会計、介護保険特別会計などへの繰出金が増加傾向にあ</a:t>
          </a:r>
          <a:r>
            <a:rPr lang="ja-JP" altLang="en-US" sz="1100" b="0" i="0">
              <a:solidFill>
                <a:schemeClr val="dk1"/>
              </a:solidFill>
              <a:effectLst/>
              <a:latin typeface="+mn-lt"/>
              <a:ea typeface="+mn-ea"/>
              <a:cs typeface="+mn-cs"/>
            </a:rPr>
            <a:t>り、それにより、</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比率が増加し</a:t>
          </a:r>
          <a:r>
            <a:rPr lang="ja-JP" altLang="en-US" sz="1100" b="0" i="0">
              <a:solidFill>
                <a:schemeClr val="dk1"/>
              </a:solidFill>
              <a:effectLst/>
              <a:latin typeface="+mn-lt"/>
              <a:ea typeface="+mn-ea"/>
              <a:cs typeface="+mn-cs"/>
            </a:rPr>
            <a:t>ている</a:t>
          </a:r>
          <a:r>
            <a:rPr lang="ja-JP" altLang="ja-JP"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1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2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近年では、ほぼ横ばい傾向にあるが、消防業務等を直営で行っているため、類似団体内平均を大きく下回る傾向にある。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70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65278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65278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103649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平成４年度以降多くの建設事業に取り組み、その財源として地方債を発行したため高い水準で推移している。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給食センター建設事業債の償還完了など</a:t>
          </a:r>
          <a:r>
            <a:rPr lang="ja-JP" altLang="ja-JP" sz="1100" b="0" i="0">
              <a:solidFill>
                <a:schemeClr val="dk1"/>
              </a:solidFill>
              <a:effectLst/>
              <a:latin typeface="+mn-lt"/>
              <a:ea typeface="+mn-ea"/>
              <a:cs typeface="+mn-cs"/>
            </a:rPr>
            <a:t>によ</a:t>
          </a:r>
          <a:r>
            <a:rPr lang="ja-JP" altLang="en-US" sz="1100" b="0" i="0">
              <a:solidFill>
                <a:schemeClr val="dk1"/>
              </a:solidFill>
              <a:effectLst/>
              <a:latin typeface="+mn-lt"/>
              <a:ea typeface="+mn-ea"/>
              <a:cs typeface="+mn-cs"/>
            </a:rPr>
            <a:t>り</a:t>
          </a:r>
          <a:r>
            <a:rPr lang="ja-JP" altLang="ja-JP" sz="1100" b="0" i="0">
              <a:solidFill>
                <a:schemeClr val="dk1"/>
              </a:solidFill>
              <a:effectLst/>
              <a:latin typeface="+mn-lt"/>
              <a:ea typeface="+mn-ea"/>
              <a:cs typeface="+mn-cs"/>
            </a:rPr>
            <a:t>公債費</a:t>
          </a:r>
          <a:r>
            <a:rPr lang="ja-JP" altLang="en-US" sz="1100" b="0" i="0">
              <a:solidFill>
                <a:schemeClr val="dk1"/>
              </a:solidFill>
              <a:effectLst/>
              <a:latin typeface="+mn-lt"/>
              <a:ea typeface="+mn-ea"/>
              <a:cs typeface="+mn-cs"/>
            </a:rPr>
            <a:t>が減少した</a:t>
          </a:r>
          <a:r>
            <a:rPr lang="ja-JP" altLang="ja-JP" sz="1100" b="0" i="0">
              <a:solidFill>
                <a:schemeClr val="dk1"/>
              </a:solidFill>
              <a:effectLst/>
              <a:latin typeface="+mn-lt"/>
              <a:ea typeface="+mn-ea"/>
              <a:cs typeface="+mn-cs"/>
            </a:rPr>
            <a:t>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比率</a:t>
          </a:r>
          <a:r>
            <a:rPr lang="ja-JP" altLang="en-US" sz="1100" b="0" i="0">
              <a:solidFill>
                <a:schemeClr val="dk1"/>
              </a:solidFill>
              <a:effectLst/>
              <a:latin typeface="+mn-lt"/>
              <a:ea typeface="+mn-ea"/>
              <a:cs typeface="+mn-cs"/>
            </a:rPr>
            <a:t>も減少</a:t>
          </a:r>
          <a:r>
            <a:rPr lang="ja-JP" altLang="ja-JP" sz="1100" b="0" i="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今後も、将来負担比率に注視しながら、新発債の発行の抑制を図っていく。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595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74422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27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65278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27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65278</xdr:rowOff>
    </xdr:from>
    <xdr:to>
      <xdr:col>11</xdr:col>
      <xdr:colOff>9525</xdr:colOff>
      <xdr:row>79</xdr:row>
      <xdr:rowOff>129287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令和５年度は公債費の比率が減少した</a:t>
          </a:r>
          <a:r>
            <a:rPr lang="ja-JP" altLang="ja-JP" sz="1100" b="0" i="0">
              <a:solidFill>
                <a:schemeClr val="dk1"/>
              </a:solidFill>
              <a:effectLst/>
              <a:latin typeface="+mn-lt"/>
              <a:ea typeface="+mn-ea"/>
              <a:cs typeface="+mn-cs"/>
            </a:rPr>
            <a:t>ため、公債費以外</a:t>
          </a:r>
          <a:r>
            <a:rPr lang="ja-JP" altLang="en-US" sz="1100" b="0" i="0">
              <a:solidFill>
                <a:schemeClr val="dk1"/>
              </a:solidFill>
              <a:effectLst/>
              <a:latin typeface="+mn-lt"/>
              <a:ea typeface="+mn-ea"/>
              <a:cs typeface="+mn-cs"/>
            </a:rPr>
            <a:t>の比率が増加している</a:t>
          </a:r>
          <a:r>
            <a:rPr lang="ja-JP" altLang="ja-JP"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41275</xdr:rowOff>
    </xdr:from>
    <xdr:to>
      <xdr:col>82</xdr:col>
      <xdr:colOff>107950</xdr:colOff>
      <xdr:row>75</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00025"/>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75</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000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00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69850</xdr:rowOff>
    </xdr:from>
    <xdr:to>
      <xdr:col>69</xdr:col>
      <xdr:colOff>92075</xdr:colOff>
      <xdr:row>75</xdr:row>
      <xdr:rowOff>18415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5715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82566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161925</xdr:rowOff>
    </xdr:from>
    <xdr:to>
      <xdr:col>78</xdr:col>
      <xdr:colOff>120650</xdr:colOff>
      <xdr:row>75</xdr:row>
      <xdr:rowOff>92075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102252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19050</xdr:rowOff>
    </xdr:from>
    <xdr:to>
      <xdr:col>69</xdr:col>
      <xdr:colOff>142875</xdr:colOff>
      <xdr:row>74</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130827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139065</xdr:rowOff>
    </xdr:from>
    <xdr:to>
      <xdr:col>65</xdr:col>
      <xdr:colOff>53975</xdr:colOff>
      <xdr:row>75</xdr:row>
      <xdr:rowOff>69215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79392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7214</xdr:rowOff>
    </xdr:from>
    <xdr:to>
      <xdr:col>29</xdr:col>
      <xdr:colOff>127000</xdr:colOff>
      <xdr:row>16</xdr:row>
      <xdr:rowOff>63693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98039"/>
          <a:ext cx="647700" cy="5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62093</xdr:rowOff>
    </xdr:from>
    <xdr:to>
      <xdr:col>26</xdr:col>
      <xdr:colOff>50800</xdr:colOff>
      <xdr:row>16</xdr:row>
      <xdr:rowOff>63693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52918"/>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62093</xdr:rowOff>
    </xdr:from>
    <xdr:to>
      <xdr:col>22</xdr:col>
      <xdr:colOff>114300</xdr:colOff>
      <xdr:row>16</xdr:row>
      <xdr:rowOff>69515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2918"/>
          <a:ext cx="698500" cy="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69515</xdr:rowOff>
    </xdr:from>
    <xdr:to>
      <xdr:col>18</xdr:col>
      <xdr:colOff>177800</xdr:colOff>
      <xdr:row>16</xdr:row>
      <xdr:rowOff>168438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60340"/>
          <a:ext cx="698500" cy="9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127864</xdr:rowOff>
    </xdr:from>
    <xdr:to>
      <xdr:col>29</xdr:col>
      <xdr:colOff>177800</xdr:colOff>
      <xdr:row>16</xdr:row>
      <xdr:rowOff>58014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47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144391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12893</xdr:rowOff>
    </xdr:from>
    <xdr:to>
      <xdr:col>26</xdr:col>
      <xdr:colOff>101600</xdr:colOff>
      <xdr:row>16</xdr:row>
      <xdr:rowOff>114493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0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124670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72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11293</xdr:rowOff>
    </xdr:from>
    <xdr:to>
      <xdr:col>22</xdr:col>
      <xdr:colOff>165100</xdr:colOff>
      <xdr:row>16</xdr:row>
      <xdr:rowOff>112893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123070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18715</xdr:rowOff>
    </xdr:from>
    <xdr:to>
      <xdr:col>19</xdr:col>
      <xdr:colOff>38100</xdr:colOff>
      <xdr:row>16</xdr:row>
      <xdr:rowOff>120315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0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130492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7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117638</xdr:rowOff>
    </xdr:from>
    <xdr:to>
      <xdr:col>15</xdr:col>
      <xdr:colOff>101600</xdr:colOff>
      <xdr:row>17</xdr:row>
      <xdr:rowOff>47788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0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57965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150154</xdr:rowOff>
    </xdr:from>
    <xdr:to>
      <xdr:col>29</xdr:col>
      <xdr:colOff>127000</xdr:colOff>
      <xdr:row>34</xdr:row>
      <xdr:rowOff>249072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417604"/>
          <a:ext cx="647700" cy="9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150154</xdr:rowOff>
    </xdr:from>
    <xdr:to>
      <xdr:col>26</xdr:col>
      <xdr:colOff>50800</xdr:colOff>
      <xdr:row>34</xdr:row>
      <xdr:rowOff>300997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17604"/>
          <a:ext cx="698500" cy="15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209622</xdr:rowOff>
    </xdr:from>
    <xdr:to>
      <xdr:col>22</xdr:col>
      <xdr:colOff>114300</xdr:colOff>
      <xdr:row>34</xdr:row>
      <xdr:rowOff>300997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77072"/>
          <a:ext cx="698500" cy="9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178631</xdr:rowOff>
    </xdr:from>
    <xdr:to>
      <xdr:col>18</xdr:col>
      <xdr:colOff>177800</xdr:colOff>
      <xdr:row>34</xdr:row>
      <xdr:rowOff>209622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46081"/>
          <a:ext cx="698500" cy="3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198272</xdr:rowOff>
    </xdr:from>
    <xdr:to>
      <xdr:col>29</xdr:col>
      <xdr:colOff>177800</xdr:colOff>
      <xdr:row>34</xdr:row>
      <xdr:rowOff>299872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6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43349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1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99354</xdr:rowOff>
    </xdr:from>
    <xdr:to>
      <xdr:col>26</xdr:col>
      <xdr:colOff>101600</xdr:colOff>
      <xdr:row>34</xdr:row>
      <xdr:rowOff>200954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6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211131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35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250197</xdr:rowOff>
    </xdr:from>
    <xdr:to>
      <xdr:col>22</xdr:col>
      <xdr:colOff>165100</xdr:colOff>
      <xdr:row>35</xdr:row>
      <xdr:rowOff>8897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1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8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158822</xdr:rowOff>
    </xdr:from>
    <xdr:to>
      <xdr:col>19</xdr:col>
      <xdr:colOff>38100</xdr:colOff>
      <xdr:row>34</xdr:row>
      <xdr:rowOff>260423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262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270599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9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127831</xdr:rowOff>
    </xdr:from>
    <xdr:to>
      <xdr:col>15</xdr:col>
      <xdr:colOff>101600</xdr:colOff>
      <xdr:row>34</xdr:row>
      <xdr:rowOff>229431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239608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6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120104</xdr:rowOff>
    </xdr:from>
    <xdr:to>
      <xdr:col>24</xdr:col>
      <xdr:colOff>63500</xdr:colOff>
      <xdr:row>33</xdr:row>
      <xdr:rowOff>165074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7954"/>
          <a:ext cx="8382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159817</xdr:rowOff>
    </xdr:from>
    <xdr:to>
      <xdr:col>19</xdr:col>
      <xdr:colOff>177800</xdr:colOff>
      <xdr:row>33</xdr:row>
      <xdr:rowOff>165074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1766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159817</xdr:rowOff>
    </xdr:from>
    <xdr:to>
      <xdr:col>15</xdr:col>
      <xdr:colOff>50800</xdr:colOff>
      <xdr:row>34</xdr:row>
      <xdr:rowOff>12738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7667"/>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12738</xdr:rowOff>
    </xdr:from>
    <xdr:to>
      <xdr:col>10</xdr:col>
      <xdr:colOff>114300</xdr:colOff>
      <xdr:row>34</xdr:row>
      <xdr:rowOff>153644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42038"/>
          <a:ext cx="889000" cy="1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69304</xdr:rowOff>
    </xdr:from>
    <xdr:to>
      <xdr:col>24</xdr:col>
      <xdr:colOff>114300</xdr:colOff>
      <xdr:row>33</xdr:row>
      <xdr:rowOff>170904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92181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114274</xdr:rowOff>
    </xdr:from>
    <xdr:to>
      <xdr:col>20</xdr:col>
      <xdr:colOff>38100</xdr:colOff>
      <xdr:row>34</xdr:row>
      <xdr:rowOff>44424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60951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4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109017</xdr:rowOff>
    </xdr:from>
    <xdr:to>
      <xdr:col>15</xdr:col>
      <xdr:colOff>101600</xdr:colOff>
      <xdr:row>34</xdr:row>
      <xdr:rowOff>39167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55694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4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133388</xdr:rowOff>
    </xdr:from>
    <xdr:to>
      <xdr:col>10</xdr:col>
      <xdr:colOff>165100</xdr:colOff>
      <xdr:row>34</xdr:row>
      <xdr:rowOff>63538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80065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6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102844</xdr:rowOff>
    </xdr:from>
    <xdr:to>
      <xdr:col>6</xdr:col>
      <xdr:colOff>38100</xdr:colOff>
      <xdr:row>35</xdr:row>
      <xdr:rowOff>32994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49521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124091</xdr:rowOff>
    </xdr:from>
    <xdr:to>
      <xdr:col>24</xdr:col>
      <xdr:colOff>63500</xdr:colOff>
      <xdr:row>56</xdr:row>
      <xdr:rowOff>152511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5291"/>
          <a:ext cx="838200" cy="2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152511</xdr:rowOff>
    </xdr:from>
    <xdr:to>
      <xdr:col>19</xdr:col>
      <xdr:colOff>177800</xdr:colOff>
      <xdr:row>56</xdr:row>
      <xdr:rowOff>158766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3711"/>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158766</xdr:rowOff>
    </xdr:from>
    <xdr:to>
      <xdr:col>15</xdr:col>
      <xdr:colOff>50800</xdr:colOff>
      <xdr:row>57</xdr:row>
      <xdr:rowOff>133500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59966"/>
          <a:ext cx="889000" cy="14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133500</xdr:rowOff>
    </xdr:from>
    <xdr:to>
      <xdr:col>10</xdr:col>
      <xdr:colOff>114300</xdr:colOff>
      <xdr:row>57</xdr:row>
      <xdr:rowOff>146193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6150"/>
          <a:ext cx="889000" cy="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73291</xdr:rowOff>
    </xdr:from>
    <xdr:to>
      <xdr:col>24</xdr:col>
      <xdr:colOff>114300</xdr:colOff>
      <xdr:row>57</xdr:row>
      <xdr:rowOff>3441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96168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101711</xdr:rowOff>
    </xdr:from>
    <xdr:to>
      <xdr:col>20</xdr:col>
      <xdr:colOff>38100</xdr:colOff>
      <xdr:row>57</xdr:row>
      <xdr:rowOff>31861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22988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107966</xdr:rowOff>
    </xdr:from>
    <xdr:to>
      <xdr:col>15</xdr:col>
      <xdr:colOff>101600</xdr:colOff>
      <xdr:row>57</xdr:row>
      <xdr:rowOff>38116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54643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82700</xdr:rowOff>
    </xdr:from>
    <xdr:to>
      <xdr:col>10</xdr:col>
      <xdr:colOff>165100</xdr:colOff>
      <xdr:row>58</xdr:row>
      <xdr:rowOff>12850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95393</xdr:rowOff>
    </xdr:from>
    <xdr:to>
      <xdr:col>6</xdr:col>
      <xdr:colOff>38100</xdr:colOff>
      <xdr:row>58</xdr:row>
      <xdr:rowOff>25543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43825</xdr:rowOff>
    </xdr:from>
    <xdr:to>
      <xdr:col>24</xdr:col>
      <xdr:colOff>63500</xdr:colOff>
      <xdr:row>77</xdr:row>
      <xdr:rowOff>94025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45475"/>
          <a:ext cx="8382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43825</xdr:rowOff>
    </xdr:from>
    <xdr:to>
      <xdr:col>19</xdr:col>
      <xdr:colOff>177800</xdr:colOff>
      <xdr:row>77</xdr:row>
      <xdr:rowOff>92036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45475"/>
          <a:ext cx="8890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92036</xdr:rowOff>
    </xdr:from>
    <xdr:to>
      <xdr:col>15</xdr:col>
      <xdr:colOff>50800</xdr:colOff>
      <xdr:row>77</xdr:row>
      <xdr:rowOff>103924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368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103924</xdr:rowOff>
    </xdr:from>
    <xdr:to>
      <xdr:col>10</xdr:col>
      <xdr:colOff>114300</xdr:colOff>
      <xdr:row>78</xdr:row>
      <xdr:rowOff>14953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5574"/>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43225</xdr:rowOff>
    </xdr:from>
    <xdr:to>
      <xdr:col>24</xdr:col>
      <xdr:colOff>114300</xdr:colOff>
      <xdr:row>77</xdr:row>
      <xdr:rowOff>144825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66102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164475</xdr:rowOff>
    </xdr:from>
    <xdr:to>
      <xdr:col>20</xdr:col>
      <xdr:colOff>38100</xdr:colOff>
      <xdr:row>77</xdr:row>
      <xdr:rowOff>94625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111152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41236</xdr:rowOff>
    </xdr:from>
    <xdr:to>
      <xdr:col>15</xdr:col>
      <xdr:colOff>101600</xdr:colOff>
      <xdr:row>77</xdr:row>
      <xdr:rowOff>142836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159363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53124</xdr:rowOff>
    </xdr:from>
    <xdr:to>
      <xdr:col>10</xdr:col>
      <xdr:colOff>165100</xdr:colOff>
      <xdr:row>77</xdr:row>
      <xdr:rowOff>154724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171251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135603</xdr:rowOff>
    </xdr:from>
    <xdr:to>
      <xdr:col>6</xdr:col>
      <xdr:colOff>38100</xdr:colOff>
      <xdr:row>78</xdr:row>
      <xdr:rowOff>65753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82280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1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158432</xdr:rowOff>
    </xdr:from>
    <xdr:to>
      <xdr:col>24</xdr:col>
      <xdr:colOff>63500</xdr:colOff>
      <xdr:row>96</xdr:row>
      <xdr:rowOff>140932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6182"/>
          <a:ext cx="838200" cy="1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161544</xdr:rowOff>
    </xdr:from>
    <xdr:to>
      <xdr:col>19</xdr:col>
      <xdr:colOff>177800</xdr:colOff>
      <xdr:row>96</xdr:row>
      <xdr:rowOff>140932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49294"/>
          <a:ext cx="889000" cy="1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161544</xdr:rowOff>
    </xdr:from>
    <xdr:to>
      <xdr:col>15</xdr:col>
      <xdr:colOff>50800</xdr:colOff>
      <xdr:row>97</xdr:row>
      <xdr:rowOff>152248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49294"/>
          <a:ext cx="889000" cy="3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144311</xdr:rowOff>
    </xdr:from>
    <xdr:to>
      <xdr:col>10</xdr:col>
      <xdr:colOff>114300</xdr:colOff>
      <xdr:row>97</xdr:row>
      <xdr:rowOff>152248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74961"/>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107632</xdr:rowOff>
    </xdr:from>
    <xdr:to>
      <xdr:col>24</xdr:col>
      <xdr:colOff>114300</xdr:colOff>
      <xdr:row>96</xdr:row>
      <xdr:rowOff>37782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130509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90132</xdr:rowOff>
    </xdr:from>
    <xdr:to>
      <xdr:col>20</xdr:col>
      <xdr:colOff>38100</xdr:colOff>
      <xdr:row>97</xdr:row>
      <xdr:rowOff>20282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11409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110744</xdr:rowOff>
    </xdr:from>
    <xdr:to>
      <xdr:col>15</xdr:col>
      <xdr:colOff>101600</xdr:colOff>
      <xdr:row>96</xdr:row>
      <xdr:rowOff>40894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32021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9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101448</xdr:rowOff>
    </xdr:from>
    <xdr:to>
      <xdr:col>10</xdr:col>
      <xdr:colOff>165100</xdr:colOff>
      <xdr:row>98</xdr:row>
      <xdr:rowOff>31598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22725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93511</xdr:rowOff>
    </xdr:from>
    <xdr:to>
      <xdr:col>6</xdr:col>
      <xdr:colOff>38100</xdr:colOff>
      <xdr:row>98</xdr:row>
      <xdr:rowOff>23661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41486</xdr:rowOff>
    </xdr:from>
    <xdr:to>
      <xdr:col>55</xdr:col>
      <xdr:colOff>0</xdr:colOff>
      <xdr:row>37</xdr:row>
      <xdr:rowOff>63767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85136"/>
          <a:ext cx="838200" cy="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41486</xdr:rowOff>
    </xdr:from>
    <xdr:to>
      <xdr:col>50</xdr:col>
      <xdr:colOff>114300</xdr:colOff>
      <xdr:row>37</xdr:row>
      <xdr:rowOff>74320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85136"/>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161135</xdr:rowOff>
    </xdr:from>
    <xdr:to>
      <xdr:col>45</xdr:col>
      <xdr:colOff>177800</xdr:colOff>
      <xdr:row>37</xdr:row>
      <xdr:rowOff>74320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647535"/>
          <a:ext cx="889000" cy="77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161135</xdr:rowOff>
    </xdr:from>
    <xdr:to>
      <xdr:col>41</xdr:col>
      <xdr:colOff>50800</xdr:colOff>
      <xdr:row>37</xdr:row>
      <xdr:rowOff>139098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647535"/>
          <a:ext cx="889000" cy="8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121864</xdr:rowOff>
    </xdr:from>
    <xdr:to>
      <xdr:col>41</xdr:col>
      <xdr:colOff>101600</xdr:colOff>
      <xdr:row>31</xdr:row>
      <xdr:rowOff>52014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68541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160383</xdr:rowOff>
    </xdr:from>
    <xdr:to>
      <xdr:col>36</xdr:col>
      <xdr:colOff>165100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12967</xdr:rowOff>
    </xdr:from>
    <xdr:to>
      <xdr:col>55</xdr:col>
      <xdr:colOff>50800</xdr:colOff>
      <xdr:row>37</xdr:row>
      <xdr:rowOff>114567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99344</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162136</xdr:rowOff>
    </xdr:from>
    <xdr:to>
      <xdr:col>50</xdr:col>
      <xdr:colOff>165100</xdr:colOff>
      <xdr:row>37</xdr:row>
      <xdr:rowOff>92286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83413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23520</xdr:rowOff>
    </xdr:from>
    <xdr:to>
      <xdr:col>46</xdr:col>
      <xdr:colOff>38100</xdr:colOff>
      <xdr:row>37</xdr:row>
      <xdr:rowOff>125120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116247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110335</xdr:rowOff>
    </xdr:from>
    <xdr:to>
      <xdr:col>41</xdr:col>
      <xdr:colOff>101600</xdr:colOff>
      <xdr:row>33</xdr:row>
      <xdr:rowOff>40485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31612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88298</xdr:rowOff>
    </xdr:from>
    <xdr:to>
      <xdr:col>36</xdr:col>
      <xdr:colOff>165100</xdr:colOff>
      <xdr:row>38</xdr:row>
      <xdr:rowOff>18448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44035</xdr:rowOff>
    </xdr:from>
    <xdr:to>
      <xdr:col>55</xdr:col>
      <xdr:colOff>0</xdr:colOff>
      <xdr:row>56</xdr:row>
      <xdr:rowOff>19946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73785"/>
          <a:ext cx="838200" cy="14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27327</xdr:rowOff>
    </xdr:from>
    <xdr:to>
      <xdr:col>50</xdr:col>
      <xdr:colOff>114300</xdr:colOff>
      <xdr:row>55</xdr:row>
      <xdr:rowOff>44035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57077"/>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91263</xdr:rowOff>
    </xdr:from>
    <xdr:to>
      <xdr:col>45</xdr:col>
      <xdr:colOff>177800</xdr:colOff>
      <xdr:row>55</xdr:row>
      <xdr:rowOff>27327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006663"/>
          <a:ext cx="889000" cy="4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91263</xdr:rowOff>
    </xdr:from>
    <xdr:to>
      <xdr:col>41</xdr:col>
      <xdr:colOff>50800</xdr:colOff>
      <xdr:row>56</xdr:row>
      <xdr:rowOff>105383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006663"/>
          <a:ext cx="889000" cy="69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140596</xdr:rowOff>
    </xdr:from>
    <xdr:to>
      <xdr:col>55</xdr:col>
      <xdr:colOff>50800</xdr:colOff>
      <xdr:row>56</xdr:row>
      <xdr:rowOff>70746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163473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164685</xdr:rowOff>
    </xdr:from>
    <xdr:to>
      <xdr:col>50</xdr:col>
      <xdr:colOff>165100</xdr:colOff>
      <xdr:row>55</xdr:row>
      <xdr:rowOff>94835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111362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9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147977</xdr:rowOff>
    </xdr:from>
    <xdr:to>
      <xdr:col>46</xdr:col>
      <xdr:colOff>38100</xdr:colOff>
      <xdr:row>55</xdr:row>
      <xdr:rowOff>78127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94654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1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40463</xdr:rowOff>
    </xdr:from>
    <xdr:to>
      <xdr:col>41</xdr:col>
      <xdr:colOff>101600</xdr:colOff>
      <xdr:row>52</xdr:row>
      <xdr:rowOff>142063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9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158590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73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54583</xdr:rowOff>
    </xdr:from>
    <xdr:to>
      <xdr:col>36</xdr:col>
      <xdr:colOff>165100</xdr:colOff>
      <xdr:row>56</xdr:row>
      <xdr:rowOff>156183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3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90202</xdr:rowOff>
    </xdr:from>
    <xdr:to>
      <xdr:col>55</xdr:col>
      <xdr:colOff>0</xdr:colOff>
      <xdr:row>79</xdr:row>
      <xdr:rowOff>92892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63302"/>
          <a:ext cx="838200" cy="17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90202</xdr:rowOff>
    </xdr:from>
    <xdr:to>
      <xdr:col>50</xdr:col>
      <xdr:colOff>114300</xdr:colOff>
      <xdr:row>79</xdr:row>
      <xdr:rowOff>68573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63302"/>
          <a:ext cx="889000" cy="14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68573</xdr:rowOff>
    </xdr:from>
    <xdr:to>
      <xdr:col>45</xdr:col>
      <xdr:colOff>177800</xdr:colOff>
      <xdr:row>79</xdr:row>
      <xdr:rowOff>86926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613123"/>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57513</xdr:rowOff>
    </xdr:from>
    <xdr:to>
      <xdr:col>41</xdr:col>
      <xdr:colOff>50800</xdr:colOff>
      <xdr:row>79</xdr:row>
      <xdr:rowOff>86926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602063"/>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42092</xdr:rowOff>
    </xdr:from>
    <xdr:to>
      <xdr:col>55</xdr:col>
      <xdr:colOff>50800</xdr:colOff>
      <xdr:row>79</xdr:row>
      <xdr:rowOff>143692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128469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01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39402</xdr:rowOff>
    </xdr:from>
    <xdr:to>
      <xdr:col>50</xdr:col>
      <xdr:colOff>165100</xdr:colOff>
      <xdr:row>78</xdr:row>
      <xdr:rowOff>141002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132129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17773</xdr:rowOff>
    </xdr:from>
    <xdr:to>
      <xdr:col>46</xdr:col>
      <xdr:colOff>38100</xdr:colOff>
      <xdr:row>79</xdr:row>
      <xdr:rowOff>119373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110500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5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36126</xdr:rowOff>
    </xdr:from>
    <xdr:to>
      <xdr:col>41</xdr:col>
      <xdr:colOff>101600</xdr:colOff>
      <xdr:row>79</xdr:row>
      <xdr:rowOff>137726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128853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7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6713</xdr:rowOff>
    </xdr:from>
    <xdr:to>
      <xdr:col>36</xdr:col>
      <xdr:colOff>165100</xdr:colOff>
      <xdr:row>79</xdr:row>
      <xdr:rowOff>108313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99440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4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40250</xdr:rowOff>
    </xdr:from>
    <xdr:to>
      <xdr:col>54</xdr:col>
      <xdr:colOff>189865</xdr:colOff>
      <xdr:row>98</xdr:row>
      <xdr:rowOff>46331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813650"/>
          <a:ext cx="1270" cy="103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50158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46331</xdr:rowOff>
    </xdr:from>
    <xdr:to>
      <xdr:col>55</xdr:col>
      <xdr:colOff>88900</xdr:colOff>
      <xdr:row>98</xdr:row>
      <xdr:rowOff>46331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158377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8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40250</xdr:rowOff>
    </xdr:from>
    <xdr:to>
      <xdr:col>55</xdr:col>
      <xdr:colOff>88900</xdr:colOff>
      <xdr:row>92</xdr:row>
      <xdr:rowOff>40250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81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169418</xdr:rowOff>
    </xdr:from>
    <xdr:to>
      <xdr:col>55</xdr:col>
      <xdr:colOff>0</xdr:colOff>
      <xdr:row>94</xdr:row>
      <xdr:rowOff>92106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14268"/>
          <a:ext cx="8382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7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35564</xdr:rowOff>
    </xdr:from>
    <xdr:to>
      <xdr:col>55</xdr:col>
      <xdr:colOff>50800</xdr:colOff>
      <xdr:row>96</xdr:row>
      <xdr:rowOff>137164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95965</xdr:rowOff>
    </xdr:from>
    <xdr:to>
      <xdr:col>50</xdr:col>
      <xdr:colOff>114300</xdr:colOff>
      <xdr:row>93</xdr:row>
      <xdr:rowOff>169418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040815"/>
          <a:ext cx="889000" cy="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60663</xdr:rowOff>
    </xdr:from>
    <xdr:to>
      <xdr:col>50</xdr:col>
      <xdr:colOff>165100</xdr:colOff>
      <xdr:row>96</xdr:row>
      <xdr:rowOff>162263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153390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39253</xdr:rowOff>
    </xdr:from>
    <xdr:to>
      <xdr:col>45</xdr:col>
      <xdr:colOff>177800</xdr:colOff>
      <xdr:row>93</xdr:row>
      <xdr:rowOff>95965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469753"/>
          <a:ext cx="889000" cy="5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78485</xdr:rowOff>
    </xdr:from>
    <xdr:to>
      <xdr:col>46</xdr:col>
      <xdr:colOff>38100</xdr:colOff>
      <xdr:row>97</xdr:row>
      <xdr:rowOff>8635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3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171212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39253</xdr:rowOff>
    </xdr:from>
    <xdr:to>
      <xdr:col>41</xdr:col>
      <xdr:colOff>50800</xdr:colOff>
      <xdr:row>95</xdr:row>
      <xdr:rowOff>16686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5469753"/>
          <a:ext cx="889000" cy="8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35782</xdr:rowOff>
    </xdr:from>
    <xdr:to>
      <xdr:col>41</xdr:col>
      <xdr:colOff>101600</xdr:colOff>
      <xdr:row>96</xdr:row>
      <xdr:rowOff>137382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128509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37565</xdr:rowOff>
    </xdr:from>
    <xdr:to>
      <xdr:col>36</xdr:col>
      <xdr:colOff>165100</xdr:colOff>
      <xdr:row>96</xdr:row>
      <xdr:rowOff>139165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9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130292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8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41306</xdr:rowOff>
    </xdr:from>
    <xdr:to>
      <xdr:col>55</xdr:col>
      <xdr:colOff>50800</xdr:colOff>
      <xdr:row>94</xdr:row>
      <xdr:rowOff>142906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64183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118618</xdr:rowOff>
    </xdr:from>
    <xdr:to>
      <xdr:col>50</xdr:col>
      <xdr:colOff>165100</xdr:colOff>
      <xdr:row>94</xdr:row>
      <xdr:rowOff>48768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65295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8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45165</xdr:rowOff>
    </xdr:from>
    <xdr:to>
      <xdr:col>46</xdr:col>
      <xdr:colOff>38100</xdr:colOff>
      <xdr:row>93</xdr:row>
      <xdr:rowOff>146765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9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163292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7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159903</xdr:rowOff>
    </xdr:from>
    <xdr:to>
      <xdr:col>41</xdr:col>
      <xdr:colOff>101600</xdr:colOff>
      <xdr:row>90</xdr:row>
      <xdr:rowOff>90053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4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106580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1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137336</xdr:rowOff>
    </xdr:from>
    <xdr:to>
      <xdr:col>36</xdr:col>
      <xdr:colOff>165100</xdr:colOff>
      <xdr:row>95</xdr:row>
      <xdr:rowOff>67486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84013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81483</xdr:rowOff>
    </xdr:from>
    <xdr:to>
      <xdr:col>85</xdr:col>
      <xdr:colOff>127000</xdr:colOff>
      <xdr:row>38</xdr:row>
      <xdr:rowOff>92875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96583"/>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92875</xdr:rowOff>
    </xdr:from>
    <xdr:to>
      <xdr:col>81</xdr:col>
      <xdr:colOff>50800</xdr:colOff>
      <xdr:row>39</xdr:row>
      <xdr:rowOff>37516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07975"/>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36830</xdr:rowOff>
    </xdr:from>
    <xdr:to>
      <xdr:col>76</xdr:col>
      <xdr:colOff>114300</xdr:colOff>
      <xdr:row>39</xdr:row>
      <xdr:rowOff>37516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33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104457</xdr:rowOff>
    </xdr:from>
    <xdr:to>
      <xdr:col>71</xdr:col>
      <xdr:colOff>177800</xdr:colOff>
      <xdr:row>39</xdr:row>
      <xdr:rowOff>36830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19557"/>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30683</xdr:rowOff>
    </xdr:from>
    <xdr:to>
      <xdr:col>85</xdr:col>
      <xdr:colOff>177800</xdr:colOff>
      <xdr:row>38</xdr:row>
      <xdr:rowOff>132283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9110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42075</xdr:rowOff>
    </xdr:from>
    <xdr:to>
      <xdr:col>81</xdr:col>
      <xdr:colOff>101600</xdr:colOff>
      <xdr:row>38</xdr:row>
      <xdr:rowOff>143675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134802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6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158166</xdr:rowOff>
    </xdr:from>
    <xdr:to>
      <xdr:col>76</xdr:col>
      <xdr:colOff>165100</xdr:colOff>
      <xdr:row>39</xdr:row>
      <xdr:rowOff>88316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79443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78757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53657</xdr:rowOff>
    </xdr:from>
    <xdr:to>
      <xdr:col>67</xdr:col>
      <xdr:colOff>101600</xdr:colOff>
      <xdr:row>38</xdr:row>
      <xdr:rowOff>155257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146384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6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1524</xdr:rowOff>
    </xdr:from>
    <xdr:to>
      <xdr:col>85</xdr:col>
      <xdr:colOff>127000</xdr:colOff>
      <xdr:row>74</xdr:row>
      <xdr:rowOff>30772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688824"/>
          <a:ext cx="8382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1524</xdr:rowOff>
    </xdr:from>
    <xdr:to>
      <xdr:col>81</xdr:col>
      <xdr:colOff>50800</xdr:colOff>
      <xdr:row>74</xdr:row>
      <xdr:rowOff>55550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688824"/>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55550</xdr:rowOff>
    </xdr:from>
    <xdr:to>
      <xdr:col>76</xdr:col>
      <xdr:colOff>114300</xdr:colOff>
      <xdr:row>74</xdr:row>
      <xdr:rowOff>61646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7428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35801</xdr:rowOff>
    </xdr:from>
    <xdr:to>
      <xdr:col>71</xdr:col>
      <xdr:colOff>177800</xdr:colOff>
      <xdr:row>74</xdr:row>
      <xdr:rowOff>61646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723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151422</xdr:rowOff>
    </xdr:from>
    <xdr:to>
      <xdr:col>85</xdr:col>
      <xdr:colOff>177800</xdr:colOff>
      <xdr:row>74</xdr:row>
      <xdr:rowOff>81572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6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2849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5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122174</xdr:rowOff>
    </xdr:from>
    <xdr:to>
      <xdr:col>81</xdr:col>
      <xdr:colOff>101600</xdr:colOff>
      <xdr:row>74</xdr:row>
      <xdr:rowOff>52324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68851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4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4750</xdr:rowOff>
    </xdr:from>
    <xdr:to>
      <xdr:col>76</xdr:col>
      <xdr:colOff>165100</xdr:colOff>
      <xdr:row>74</xdr:row>
      <xdr:rowOff>106350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6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122877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4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10846</xdr:rowOff>
    </xdr:from>
    <xdr:to>
      <xdr:col>72</xdr:col>
      <xdr:colOff>38100</xdr:colOff>
      <xdr:row>74</xdr:row>
      <xdr:rowOff>112446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6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128973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4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156451</xdr:rowOff>
    </xdr:from>
    <xdr:to>
      <xdr:col>67</xdr:col>
      <xdr:colOff>101600</xdr:colOff>
      <xdr:row>74</xdr:row>
      <xdr:rowOff>86601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103128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4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8556</xdr:rowOff>
    </xdr:from>
    <xdr:to>
      <xdr:col>85</xdr:col>
      <xdr:colOff>127000</xdr:colOff>
      <xdr:row>97</xdr:row>
      <xdr:rowOff>94227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39206"/>
          <a:ext cx="838200" cy="8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83235</xdr:rowOff>
    </xdr:from>
    <xdr:to>
      <xdr:col>81</xdr:col>
      <xdr:colOff>50800</xdr:colOff>
      <xdr:row>97</xdr:row>
      <xdr:rowOff>94227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13885"/>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83235</xdr:rowOff>
    </xdr:from>
    <xdr:to>
      <xdr:col>76</xdr:col>
      <xdr:colOff>114300</xdr:colOff>
      <xdr:row>97</xdr:row>
      <xdr:rowOff>139430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13885"/>
          <a:ext cx="889000" cy="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139430</xdr:rowOff>
    </xdr:from>
    <xdr:to>
      <xdr:col>71</xdr:col>
      <xdr:colOff>177800</xdr:colOff>
      <xdr:row>97</xdr:row>
      <xdr:rowOff>169605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7008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129206</xdr:rowOff>
    </xdr:from>
    <xdr:to>
      <xdr:col>85</xdr:col>
      <xdr:colOff>177800</xdr:colOff>
      <xdr:row>97</xdr:row>
      <xdr:rowOff>59356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152083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43427</xdr:rowOff>
    </xdr:from>
    <xdr:to>
      <xdr:col>81</xdr:col>
      <xdr:colOff>101600</xdr:colOff>
      <xdr:row>97</xdr:row>
      <xdr:rowOff>145027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161554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32435</xdr:rowOff>
    </xdr:from>
    <xdr:to>
      <xdr:col>76</xdr:col>
      <xdr:colOff>165100</xdr:colOff>
      <xdr:row>97</xdr:row>
      <xdr:rowOff>134035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150562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88630</xdr:rowOff>
    </xdr:from>
    <xdr:to>
      <xdr:col>72</xdr:col>
      <xdr:colOff>38100</xdr:colOff>
      <xdr:row>98</xdr:row>
      <xdr:rowOff>18780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35307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118805</xdr:rowOff>
    </xdr:from>
    <xdr:to>
      <xdr:col>67</xdr:col>
      <xdr:colOff>101600</xdr:colOff>
      <xdr:row>98</xdr:row>
      <xdr:rowOff>48955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65482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97752</xdr:rowOff>
    </xdr:from>
    <xdr:to>
      <xdr:col>116</xdr:col>
      <xdr:colOff>63500</xdr:colOff>
      <xdr:row>56</xdr:row>
      <xdr:rowOff>109334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698952"/>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109334</xdr:rowOff>
    </xdr:from>
    <xdr:to>
      <xdr:col>111</xdr:col>
      <xdr:colOff>177800</xdr:colOff>
      <xdr:row>56</xdr:row>
      <xdr:rowOff>115430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71053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111011</xdr:rowOff>
    </xdr:from>
    <xdr:to>
      <xdr:col>107</xdr:col>
      <xdr:colOff>50800</xdr:colOff>
      <xdr:row>56</xdr:row>
      <xdr:rowOff>115430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12211"/>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111011</xdr:rowOff>
    </xdr:from>
    <xdr:to>
      <xdr:col>102</xdr:col>
      <xdr:colOff>114300</xdr:colOff>
      <xdr:row>56</xdr:row>
      <xdr:rowOff>116763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12211"/>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46952</xdr:rowOff>
    </xdr:from>
    <xdr:to>
      <xdr:col>116</xdr:col>
      <xdr:colOff>114300</xdr:colOff>
      <xdr:row>56</xdr:row>
      <xdr:rowOff>148552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6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69829</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4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58534</xdr:rowOff>
    </xdr:from>
    <xdr:to>
      <xdr:col>112</xdr:col>
      <xdr:colOff>38100</xdr:colOff>
      <xdr:row>56</xdr:row>
      <xdr:rowOff>160134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5211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64630</xdr:rowOff>
    </xdr:from>
    <xdr:to>
      <xdr:col>107</xdr:col>
      <xdr:colOff>101600</xdr:colOff>
      <xdr:row>56</xdr:row>
      <xdr:rowOff>166230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11307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4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60211</xdr:rowOff>
    </xdr:from>
    <xdr:to>
      <xdr:col>102</xdr:col>
      <xdr:colOff>165100</xdr:colOff>
      <xdr:row>56</xdr:row>
      <xdr:rowOff>161811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6888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4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65963</xdr:rowOff>
    </xdr:from>
    <xdr:to>
      <xdr:col>98</xdr:col>
      <xdr:colOff>38100</xdr:colOff>
      <xdr:row>56</xdr:row>
      <xdr:rowOff>167563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12640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4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157988</xdr:rowOff>
    </xdr:from>
    <xdr:to>
      <xdr:col>116</xdr:col>
      <xdr:colOff>63500</xdr:colOff>
      <xdr:row>75</xdr:row>
      <xdr:rowOff>84150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45288"/>
          <a:ext cx="8382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84150</xdr:rowOff>
    </xdr:from>
    <xdr:to>
      <xdr:col>111</xdr:col>
      <xdr:colOff>177800</xdr:colOff>
      <xdr:row>75</xdr:row>
      <xdr:rowOff>91961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4290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88741</xdr:rowOff>
    </xdr:from>
    <xdr:to>
      <xdr:col>107</xdr:col>
      <xdr:colOff>50800</xdr:colOff>
      <xdr:row>75</xdr:row>
      <xdr:rowOff>91961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47491"/>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88741</xdr:rowOff>
    </xdr:from>
    <xdr:to>
      <xdr:col>102</xdr:col>
      <xdr:colOff>114300</xdr:colOff>
      <xdr:row>75</xdr:row>
      <xdr:rowOff>105239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47491"/>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107188</xdr:rowOff>
    </xdr:from>
    <xdr:to>
      <xdr:col>116</xdr:col>
      <xdr:colOff>114300</xdr:colOff>
      <xdr:row>75</xdr:row>
      <xdr:rowOff>37338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130065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33350</xdr:rowOff>
    </xdr:from>
    <xdr:to>
      <xdr:col>112</xdr:col>
      <xdr:colOff>38100</xdr:colOff>
      <xdr:row>75</xdr:row>
      <xdr:rowOff>134950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151477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41161</xdr:rowOff>
    </xdr:from>
    <xdr:to>
      <xdr:col>107</xdr:col>
      <xdr:colOff>101600</xdr:colOff>
      <xdr:row>75</xdr:row>
      <xdr:rowOff>142761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159288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37941</xdr:rowOff>
    </xdr:from>
    <xdr:to>
      <xdr:col>102</xdr:col>
      <xdr:colOff>165100</xdr:colOff>
      <xdr:row>75</xdr:row>
      <xdr:rowOff>139541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156068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54439</xdr:rowOff>
    </xdr:from>
    <xdr:to>
      <xdr:col>98</xdr:col>
      <xdr:colOff>38100</xdr:colOff>
      <xdr:row>75</xdr:row>
      <xdr:rowOff>156039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類似団体内平均と比較して、特に高い水準にある経費は、貸付金、積立金である。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年度の貸付金は、住民一人当たり</a:t>
          </a:r>
          <a:r>
            <a:rPr kumimoji="1" lang="ja-JP" altLang="en-US" sz="1100">
              <a:solidFill>
                <a:schemeClr val="dk1"/>
              </a:solidFill>
              <a:effectLst/>
              <a:latin typeface="+mn-lt"/>
              <a:ea typeface="+mn-ea"/>
              <a:cs typeface="+mn-cs"/>
            </a:rPr>
            <a:t>１２，１０１</a:t>
          </a:r>
          <a:r>
            <a:rPr kumimoji="1" lang="ja-JP" altLang="ja-JP" sz="1100">
              <a:solidFill>
                <a:schemeClr val="dk1"/>
              </a:solidFill>
              <a:effectLst/>
              <a:latin typeface="+mn-lt"/>
              <a:ea typeface="+mn-ea"/>
              <a:cs typeface="+mn-cs"/>
            </a:rPr>
            <a:t>円で、類似団体内平均の約２．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倍となっている。これは、中小企業の経営安定支援のため毎年度中小企業融資預託を実施しているためである。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年度の積立金は、住民一人当たり</a:t>
          </a:r>
          <a:r>
            <a:rPr kumimoji="1" lang="ja-JP" altLang="en-US" sz="1100">
              <a:solidFill>
                <a:schemeClr val="dk1"/>
              </a:solidFill>
              <a:effectLst/>
              <a:latin typeface="+mn-lt"/>
              <a:ea typeface="+mn-ea"/>
              <a:cs typeface="+mn-cs"/>
            </a:rPr>
            <a:t>６６，１８４</a:t>
          </a:r>
          <a:r>
            <a:rPr kumimoji="1" lang="ja-JP" altLang="ja-JP" sz="1100">
              <a:solidFill>
                <a:schemeClr val="dk1"/>
              </a:solidFill>
              <a:effectLst/>
              <a:latin typeface="+mn-lt"/>
              <a:ea typeface="+mn-ea"/>
              <a:cs typeface="+mn-cs"/>
            </a:rPr>
            <a:t>円で、類似団体内平均の約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今後の地方創生事業に充てるための地方創生事業基金への積立が増加し</a:t>
          </a:r>
          <a:r>
            <a:rPr kumimoji="1" lang="ja-JP" altLang="ja-JP" sz="1100">
              <a:solidFill>
                <a:schemeClr val="dk1"/>
              </a:solidFill>
              <a:effectLst/>
              <a:latin typeface="+mn-lt"/>
              <a:ea typeface="+mn-ea"/>
              <a:cs typeface="+mn-cs"/>
            </a:rPr>
            <a:t>たためである。</a:t>
          </a:r>
          <a:endParaRPr lang="ja-JP" altLang="ja-JP" sz="1400">
            <a:effectLst/>
          </a:endParaRPr>
        </a:p>
        <a:p>
          <a:r>
            <a:rPr kumimoji="1" lang="ja-JP" altLang="ja-JP" sz="1100">
              <a:solidFill>
                <a:schemeClr val="dk1"/>
              </a:solidFill>
              <a:effectLst/>
              <a:latin typeface="+mn-lt"/>
              <a:ea typeface="+mn-ea"/>
              <a:cs typeface="+mn-cs"/>
            </a:rPr>
            <a:t>　大規模建設事業が今後も見込まれる中、国庫補助金等の財源を有効に活用し、地方債残高が大きく増えることがないように努めつつ、将来的に安定してまちづくりを行える財政の枠組みを保っていく。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17399</xdr:rowOff>
    </xdr:from>
    <xdr:to>
      <xdr:col>24</xdr:col>
      <xdr:colOff>63500</xdr:colOff>
      <xdr:row>31</xdr:row>
      <xdr:rowOff>75311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3234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6350</xdr:rowOff>
    </xdr:from>
    <xdr:to>
      <xdr:col>19</xdr:col>
      <xdr:colOff>177800</xdr:colOff>
      <xdr:row>31</xdr:row>
      <xdr:rowOff>75311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21300"/>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254</xdr:rowOff>
    </xdr:from>
    <xdr:to>
      <xdr:col>15</xdr:col>
      <xdr:colOff>50800</xdr:colOff>
      <xdr:row>31</xdr:row>
      <xdr:rowOff>6350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152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xdr:rowOff>
    </xdr:from>
    <xdr:to>
      <xdr:col>10</xdr:col>
      <xdr:colOff>114300</xdr:colOff>
      <xdr:row>31</xdr:row>
      <xdr:rowOff>41402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15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138049</xdr:rowOff>
    </xdr:from>
    <xdr:to>
      <xdr:col>24</xdr:col>
      <xdr:colOff>114300</xdr:colOff>
      <xdr:row>31</xdr:row>
      <xdr:rowOff>68199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160926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3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24511</xdr:rowOff>
    </xdr:from>
    <xdr:to>
      <xdr:col>20</xdr:col>
      <xdr:colOff>38100</xdr:colOff>
      <xdr:row>31</xdr:row>
      <xdr:rowOff>126111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142638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127000</xdr:rowOff>
    </xdr:from>
    <xdr:to>
      <xdr:col>15</xdr:col>
      <xdr:colOff>101600</xdr:colOff>
      <xdr:row>31</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73677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120904</xdr:rowOff>
    </xdr:from>
    <xdr:to>
      <xdr:col>10</xdr:col>
      <xdr:colOff>165100</xdr:colOff>
      <xdr:row>31</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162052</xdr:rowOff>
    </xdr:from>
    <xdr:to>
      <xdr:col>6</xdr:col>
      <xdr:colOff>38100</xdr:colOff>
      <xdr:row>31</xdr:row>
      <xdr:rowOff>92202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108729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79387</xdr:rowOff>
    </xdr:from>
    <xdr:to>
      <xdr:col>24</xdr:col>
      <xdr:colOff>63500</xdr:colOff>
      <xdr:row>56</xdr:row>
      <xdr:rowOff>131703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80587"/>
          <a:ext cx="8382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125104</xdr:rowOff>
    </xdr:from>
    <xdr:to>
      <xdr:col>19</xdr:col>
      <xdr:colOff>177800</xdr:colOff>
      <xdr:row>56</xdr:row>
      <xdr:rowOff>131703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26304"/>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89674</xdr:rowOff>
    </xdr:from>
    <xdr:to>
      <xdr:col>15</xdr:col>
      <xdr:colOff>50800</xdr:colOff>
      <xdr:row>56</xdr:row>
      <xdr:rowOff>125104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76524"/>
          <a:ext cx="889000" cy="5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89674</xdr:rowOff>
    </xdr:from>
    <xdr:to>
      <xdr:col>10</xdr:col>
      <xdr:colOff>114300</xdr:colOff>
      <xdr:row>57</xdr:row>
      <xdr:rowOff>69310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76524"/>
          <a:ext cx="889000" cy="6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28587</xdr:rowOff>
    </xdr:from>
    <xdr:to>
      <xdr:col>24</xdr:col>
      <xdr:colOff>114300</xdr:colOff>
      <xdr:row>56</xdr:row>
      <xdr:rowOff>130187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51464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80903</xdr:rowOff>
    </xdr:from>
    <xdr:to>
      <xdr:col>20</xdr:col>
      <xdr:colOff>38100</xdr:colOff>
      <xdr:row>57</xdr:row>
      <xdr:rowOff>11053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27580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5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74304</xdr:rowOff>
    </xdr:from>
    <xdr:to>
      <xdr:col>15</xdr:col>
      <xdr:colOff>101600</xdr:colOff>
      <xdr:row>57</xdr:row>
      <xdr:rowOff>4454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20981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5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38874</xdr:rowOff>
    </xdr:from>
    <xdr:to>
      <xdr:col>10</xdr:col>
      <xdr:colOff>165100</xdr:colOff>
      <xdr:row>53</xdr:row>
      <xdr:rowOff>140474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157001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0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18510</xdr:rowOff>
    </xdr:from>
    <xdr:to>
      <xdr:col>6</xdr:col>
      <xdr:colOff>38100</xdr:colOff>
      <xdr:row>57</xdr:row>
      <xdr:rowOff>120110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136637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125364</xdr:rowOff>
    </xdr:from>
    <xdr:to>
      <xdr:col>24</xdr:col>
      <xdr:colOff>63500</xdr:colOff>
      <xdr:row>75</xdr:row>
      <xdr:rowOff>170256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12664"/>
          <a:ext cx="838200" cy="2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10019</xdr:rowOff>
    </xdr:from>
    <xdr:to>
      <xdr:col>19</xdr:col>
      <xdr:colOff>177800</xdr:colOff>
      <xdr:row>75</xdr:row>
      <xdr:rowOff>170256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25869"/>
          <a:ext cx="889000" cy="50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10019</xdr:rowOff>
    </xdr:from>
    <xdr:to>
      <xdr:col>15</xdr:col>
      <xdr:colOff>50800</xdr:colOff>
      <xdr:row>74</xdr:row>
      <xdr:rowOff>117526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25869"/>
          <a:ext cx="889000" cy="2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117526</xdr:rowOff>
    </xdr:from>
    <xdr:to>
      <xdr:col>10</xdr:col>
      <xdr:colOff>114300</xdr:colOff>
      <xdr:row>76</xdr:row>
      <xdr:rowOff>116982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04826"/>
          <a:ext cx="889000" cy="3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74564</xdr:rowOff>
    </xdr:from>
    <xdr:to>
      <xdr:col>24</xdr:col>
      <xdr:colOff>114300</xdr:colOff>
      <xdr:row>75</xdr:row>
      <xdr:rowOff>4714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97441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1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119456</xdr:rowOff>
    </xdr:from>
    <xdr:to>
      <xdr:col>20</xdr:col>
      <xdr:colOff>38100</xdr:colOff>
      <xdr:row>76</xdr:row>
      <xdr:rowOff>49606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66133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5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130669</xdr:rowOff>
    </xdr:from>
    <xdr:to>
      <xdr:col>15</xdr:col>
      <xdr:colOff>101600</xdr:colOff>
      <xdr:row>73</xdr:row>
      <xdr:rowOff>60819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77346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5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66726</xdr:rowOff>
    </xdr:from>
    <xdr:to>
      <xdr:col>10</xdr:col>
      <xdr:colOff>165100</xdr:colOff>
      <xdr:row>74</xdr:row>
      <xdr:rowOff>168326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2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66182</xdr:rowOff>
    </xdr:from>
    <xdr:to>
      <xdr:col>6</xdr:col>
      <xdr:colOff>38100</xdr:colOff>
      <xdr:row>76</xdr:row>
      <xdr:rowOff>167782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98210</xdr:rowOff>
    </xdr:from>
    <xdr:to>
      <xdr:col>24</xdr:col>
      <xdr:colOff>63500</xdr:colOff>
      <xdr:row>97</xdr:row>
      <xdr:rowOff>26581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57410"/>
          <a:ext cx="8382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68757</xdr:rowOff>
    </xdr:from>
    <xdr:to>
      <xdr:col>19</xdr:col>
      <xdr:colOff>177800</xdr:colOff>
      <xdr:row>96</xdr:row>
      <xdr:rowOff>98210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2795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68757</xdr:rowOff>
    </xdr:from>
    <xdr:to>
      <xdr:col>15</xdr:col>
      <xdr:colOff>50800</xdr:colOff>
      <xdr:row>96</xdr:row>
      <xdr:rowOff>149473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27957"/>
          <a:ext cx="889000" cy="8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129775</xdr:rowOff>
    </xdr:from>
    <xdr:to>
      <xdr:col>10</xdr:col>
      <xdr:colOff>114300</xdr:colOff>
      <xdr:row>96</xdr:row>
      <xdr:rowOff>149473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17525"/>
          <a:ext cx="889000" cy="19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147231</xdr:rowOff>
    </xdr:from>
    <xdr:to>
      <xdr:col>24</xdr:col>
      <xdr:colOff>114300</xdr:colOff>
      <xdr:row>97</xdr:row>
      <xdr:rowOff>77381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125658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47410</xdr:rowOff>
    </xdr:from>
    <xdr:to>
      <xdr:col>20</xdr:col>
      <xdr:colOff>38100</xdr:colOff>
      <xdr:row>96</xdr:row>
      <xdr:rowOff>149010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140137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17957</xdr:rowOff>
    </xdr:from>
    <xdr:to>
      <xdr:col>15</xdr:col>
      <xdr:colOff>101600</xdr:colOff>
      <xdr:row>96</xdr:row>
      <xdr:rowOff>119557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110684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98673</xdr:rowOff>
    </xdr:from>
    <xdr:to>
      <xdr:col>10</xdr:col>
      <xdr:colOff>165100</xdr:colOff>
      <xdr:row>97</xdr:row>
      <xdr:rowOff>28823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19950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5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78975</xdr:rowOff>
    </xdr:from>
    <xdr:to>
      <xdr:col>6</xdr:col>
      <xdr:colOff>38100</xdr:colOff>
      <xdr:row>96</xdr:row>
      <xdr:rowOff>9125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25652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118799</xdr:rowOff>
    </xdr:from>
    <xdr:to>
      <xdr:col>55</xdr:col>
      <xdr:colOff>0</xdr:colOff>
      <xdr:row>30</xdr:row>
      <xdr:rowOff>138394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26229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138394</xdr:rowOff>
    </xdr:from>
    <xdr:to>
      <xdr:col>50</xdr:col>
      <xdr:colOff>114300</xdr:colOff>
      <xdr:row>30</xdr:row>
      <xdr:rowOff>154069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28189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131862</xdr:rowOff>
    </xdr:from>
    <xdr:to>
      <xdr:col>45</xdr:col>
      <xdr:colOff>177800</xdr:colOff>
      <xdr:row>30</xdr:row>
      <xdr:rowOff>154069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275362"/>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131862</xdr:rowOff>
    </xdr:from>
    <xdr:to>
      <xdr:col>41</xdr:col>
      <xdr:colOff>50800</xdr:colOff>
      <xdr:row>30</xdr:row>
      <xdr:rowOff>138720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2753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67999</xdr:rowOff>
    </xdr:from>
    <xdr:to>
      <xdr:col>55</xdr:col>
      <xdr:colOff>50800</xdr:colOff>
      <xdr:row>30</xdr:row>
      <xdr:rowOff>169599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2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154376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1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87594</xdr:rowOff>
    </xdr:from>
    <xdr:to>
      <xdr:col>50</xdr:col>
      <xdr:colOff>165100</xdr:colOff>
      <xdr:row>31</xdr:row>
      <xdr:rowOff>17744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2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34271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0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103269</xdr:rowOff>
    </xdr:from>
    <xdr:to>
      <xdr:col>46</xdr:col>
      <xdr:colOff>38100</xdr:colOff>
      <xdr:row>31</xdr:row>
      <xdr:rowOff>33419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2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49946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02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81062</xdr:rowOff>
    </xdr:from>
    <xdr:to>
      <xdr:col>41</xdr:col>
      <xdr:colOff>101600</xdr:colOff>
      <xdr:row>31</xdr:row>
      <xdr:rowOff>11212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27739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49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87920</xdr:rowOff>
    </xdr:from>
    <xdr:to>
      <xdr:col>36</xdr:col>
      <xdr:colOff>165100</xdr:colOff>
      <xdr:row>31</xdr:row>
      <xdr:rowOff>18070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34597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00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127622</xdr:rowOff>
    </xdr:from>
    <xdr:to>
      <xdr:col>55</xdr:col>
      <xdr:colOff>0</xdr:colOff>
      <xdr:row>58</xdr:row>
      <xdr:rowOff>52242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00272"/>
          <a:ext cx="838200" cy="9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1512</xdr:rowOff>
    </xdr:from>
    <xdr:to>
      <xdr:col>50</xdr:col>
      <xdr:colOff>114300</xdr:colOff>
      <xdr:row>58</xdr:row>
      <xdr:rowOff>52242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45612"/>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161703</xdr:rowOff>
    </xdr:from>
    <xdr:to>
      <xdr:col>45</xdr:col>
      <xdr:colOff>177800</xdr:colOff>
      <xdr:row>58</xdr:row>
      <xdr:rowOff>1512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62903"/>
          <a:ext cx="889000" cy="1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161703</xdr:rowOff>
    </xdr:from>
    <xdr:to>
      <xdr:col>41</xdr:col>
      <xdr:colOff>50800</xdr:colOff>
      <xdr:row>58</xdr:row>
      <xdr:rowOff>23800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62903"/>
          <a:ext cx="889000" cy="20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76822</xdr:rowOff>
    </xdr:from>
    <xdr:to>
      <xdr:col>55</xdr:col>
      <xdr:colOff>50800</xdr:colOff>
      <xdr:row>58</xdr:row>
      <xdr:rowOff>6972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55249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1442</xdr:rowOff>
    </xdr:from>
    <xdr:to>
      <xdr:col>50</xdr:col>
      <xdr:colOff>165100</xdr:colOff>
      <xdr:row>58</xdr:row>
      <xdr:rowOff>103042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94169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3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122162</xdr:rowOff>
    </xdr:from>
    <xdr:to>
      <xdr:col>46</xdr:col>
      <xdr:colOff>38100</xdr:colOff>
      <xdr:row>58</xdr:row>
      <xdr:rowOff>52312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43439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110903</xdr:rowOff>
    </xdr:from>
    <xdr:to>
      <xdr:col>41</xdr:col>
      <xdr:colOff>101600</xdr:colOff>
      <xdr:row>57</xdr:row>
      <xdr:rowOff>41053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32180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144450</xdr:rowOff>
    </xdr:from>
    <xdr:to>
      <xdr:col>36</xdr:col>
      <xdr:colOff>165100</xdr:colOff>
      <xdr:row>58</xdr:row>
      <xdr:rowOff>74600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65727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53994</xdr:rowOff>
    </xdr:from>
    <xdr:to>
      <xdr:col>55</xdr:col>
      <xdr:colOff>0</xdr:colOff>
      <xdr:row>78</xdr:row>
      <xdr:rowOff>21476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55644"/>
          <a:ext cx="838200" cy="13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32316</xdr:rowOff>
    </xdr:from>
    <xdr:to>
      <xdr:col>50</xdr:col>
      <xdr:colOff>114300</xdr:colOff>
      <xdr:row>77</xdr:row>
      <xdr:rowOff>53994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33966"/>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12009</xdr:rowOff>
    </xdr:from>
    <xdr:to>
      <xdr:col>45</xdr:col>
      <xdr:colOff>177800</xdr:colOff>
      <xdr:row>77</xdr:row>
      <xdr:rowOff>32316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13659"/>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12009</xdr:rowOff>
    </xdr:from>
    <xdr:to>
      <xdr:col>41</xdr:col>
      <xdr:colOff>50800</xdr:colOff>
      <xdr:row>78</xdr:row>
      <xdr:rowOff>75197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13659"/>
          <a:ext cx="889000" cy="23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142126</xdr:rowOff>
    </xdr:from>
    <xdr:to>
      <xdr:col>55</xdr:col>
      <xdr:colOff>50800</xdr:colOff>
      <xdr:row>78</xdr:row>
      <xdr:rowOff>72276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120553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3194</xdr:rowOff>
    </xdr:from>
    <xdr:to>
      <xdr:col>50</xdr:col>
      <xdr:colOff>165100</xdr:colOff>
      <xdr:row>77</xdr:row>
      <xdr:rowOff>104794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95921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152966</xdr:rowOff>
    </xdr:from>
    <xdr:to>
      <xdr:col>46</xdr:col>
      <xdr:colOff>38100</xdr:colOff>
      <xdr:row>77</xdr:row>
      <xdr:rowOff>83116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74243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7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132659</xdr:rowOff>
    </xdr:from>
    <xdr:to>
      <xdr:col>41</xdr:col>
      <xdr:colOff>101600</xdr:colOff>
      <xdr:row>77</xdr:row>
      <xdr:rowOff>62809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53936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24397</xdr:rowOff>
    </xdr:from>
    <xdr:to>
      <xdr:col>36</xdr:col>
      <xdr:colOff>165100</xdr:colOff>
      <xdr:row>78</xdr:row>
      <xdr:rowOff>125997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117124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150419</xdr:rowOff>
    </xdr:from>
    <xdr:to>
      <xdr:col>55</xdr:col>
      <xdr:colOff>0</xdr:colOff>
      <xdr:row>94</xdr:row>
      <xdr:rowOff>18338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5752369"/>
          <a:ext cx="838200" cy="3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150419</xdr:rowOff>
    </xdr:from>
    <xdr:to>
      <xdr:col>50</xdr:col>
      <xdr:colOff>114300</xdr:colOff>
      <xdr:row>94</xdr:row>
      <xdr:rowOff>10846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5752369"/>
          <a:ext cx="889000" cy="3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10846</xdr:rowOff>
    </xdr:from>
    <xdr:to>
      <xdr:col>45</xdr:col>
      <xdr:colOff>177800</xdr:colOff>
      <xdr:row>95</xdr:row>
      <xdr:rowOff>22682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127146"/>
          <a:ext cx="889000" cy="1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22682</xdr:rowOff>
    </xdr:from>
    <xdr:to>
      <xdr:col>41</xdr:col>
      <xdr:colOff>50800</xdr:colOff>
      <xdr:row>96</xdr:row>
      <xdr:rowOff>65430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310432"/>
          <a:ext cx="889000" cy="2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138988</xdr:rowOff>
    </xdr:from>
    <xdr:to>
      <xdr:col>55</xdr:col>
      <xdr:colOff>50800</xdr:colOff>
      <xdr:row>94</xdr:row>
      <xdr:rowOff>69138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0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161865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99619</xdr:rowOff>
    </xdr:from>
    <xdr:to>
      <xdr:col>50</xdr:col>
      <xdr:colOff>165100</xdr:colOff>
      <xdr:row>92</xdr:row>
      <xdr:rowOff>29769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7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46296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47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131496</xdr:rowOff>
    </xdr:from>
    <xdr:to>
      <xdr:col>46</xdr:col>
      <xdr:colOff>38100</xdr:colOff>
      <xdr:row>94</xdr:row>
      <xdr:rowOff>61646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0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78173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85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143332</xdr:rowOff>
    </xdr:from>
    <xdr:to>
      <xdr:col>41</xdr:col>
      <xdr:colOff>101600</xdr:colOff>
      <xdr:row>95</xdr:row>
      <xdr:rowOff>73482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90009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0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14630</xdr:rowOff>
    </xdr:from>
    <xdr:to>
      <xdr:col>36</xdr:col>
      <xdr:colOff>165100</xdr:colOff>
      <xdr:row>96</xdr:row>
      <xdr:rowOff>116230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132757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30811</xdr:rowOff>
    </xdr:from>
    <xdr:to>
      <xdr:col>85</xdr:col>
      <xdr:colOff>127000</xdr:colOff>
      <xdr:row>38</xdr:row>
      <xdr:rowOff>67974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45911"/>
          <a:ext cx="8382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67724</xdr:rowOff>
    </xdr:from>
    <xdr:to>
      <xdr:col>81</xdr:col>
      <xdr:colOff>50800</xdr:colOff>
      <xdr:row>38</xdr:row>
      <xdr:rowOff>67974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82824"/>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47813</xdr:rowOff>
    </xdr:from>
    <xdr:to>
      <xdr:col>76</xdr:col>
      <xdr:colOff>114300</xdr:colOff>
      <xdr:row>38</xdr:row>
      <xdr:rowOff>67724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62913"/>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26859</xdr:rowOff>
    </xdr:from>
    <xdr:to>
      <xdr:col>71</xdr:col>
      <xdr:colOff>177800</xdr:colOff>
      <xdr:row>38</xdr:row>
      <xdr:rowOff>47813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41959"/>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151460</xdr:rowOff>
    </xdr:from>
    <xdr:to>
      <xdr:col>85</xdr:col>
      <xdr:colOff>177800</xdr:colOff>
      <xdr:row>38</xdr:row>
      <xdr:rowOff>81611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17174</xdr:rowOff>
    </xdr:from>
    <xdr:to>
      <xdr:col>81</xdr:col>
      <xdr:colOff>101600</xdr:colOff>
      <xdr:row>38</xdr:row>
      <xdr:rowOff>118774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109901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16924</xdr:rowOff>
    </xdr:from>
    <xdr:to>
      <xdr:col>76</xdr:col>
      <xdr:colOff>165100</xdr:colOff>
      <xdr:row>38</xdr:row>
      <xdr:rowOff>118524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109651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168463</xdr:rowOff>
    </xdr:from>
    <xdr:to>
      <xdr:col>72</xdr:col>
      <xdr:colOff>38100</xdr:colOff>
      <xdr:row>38</xdr:row>
      <xdr:rowOff>98613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89740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147509</xdr:rowOff>
    </xdr:from>
    <xdr:to>
      <xdr:col>67</xdr:col>
      <xdr:colOff>101600</xdr:colOff>
      <xdr:row>38</xdr:row>
      <xdr:rowOff>77659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94186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57846</xdr:rowOff>
    </xdr:from>
    <xdr:to>
      <xdr:col>85</xdr:col>
      <xdr:colOff>126364</xdr:colOff>
      <xdr:row>57</xdr:row>
      <xdr:rowOff>121199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01796"/>
          <a:ext cx="1269" cy="10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125026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8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121199</xdr:rowOff>
    </xdr:from>
    <xdr:to>
      <xdr:col>86</xdr:col>
      <xdr:colOff>25400</xdr:colOff>
      <xdr:row>57</xdr:row>
      <xdr:rowOff>121199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89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4523</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57846</xdr:rowOff>
    </xdr:from>
    <xdr:to>
      <xdr:col>86</xdr:col>
      <xdr:colOff>25400</xdr:colOff>
      <xdr:row>51</xdr:row>
      <xdr:rowOff>57846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89560</xdr:rowOff>
    </xdr:from>
    <xdr:to>
      <xdr:col>85</xdr:col>
      <xdr:colOff>127000</xdr:colOff>
      <xdr:row>57</xdr:row>
      <xdr:rowOff>37097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90760"/>
          <a:ext cx="838200" cy="1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45910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23033</xdr:rowOff>
    </xdr:from>
    <xdr:to>
      <xdr:col>85</xdr:col>
      <xdr:colOff>177800</xdr:colOff>
      <xdr:row>56</xdr:row>
      <xdr:rowOff>124633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37097</xdr:rowOff>
    </xdr:from>
    <xdr:to>
      <xdr:col>81</xdr:col>
      <xdr:colOff>50800</xdr:colOff>
      <xdr:row>57</xdr:row>
      <xdr:rowOff>146558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09747"/>
          <a:ext cx="889000" cy="1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50960</xdr:rowOff>
    </xdr:from>
    <xdr:to>
      <xdr:col>81</xdr:col>
      <xdr:colOff>101600</xdr:colOff>
      <xdr:row>56</xdr:row>
      <xdr:rowOff>152560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169087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2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140508</xdr:rowOff>
    </xdr:from>
    <xdr:to>
      <xdr:col>76</xdr:col>
      <xdr:colOff>114300</xdr:colOff>
      <xdr:row>57</xdr:row>
      <xdr:rowOff>146558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13158"/>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48164</xdr:rowOff>
    </xdr:from>
    <xdr:to>
      <xdr:col>76</xdr:col>
      <xdr:colOff>165100</xdr:colOff>
      <xdr:row>56</xdr:row>
      <xdr:rowOff>149764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4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166291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140508</xdr:rowOff>
    </xdr:from>
    <xdr:to>
      <xdr:col>71</xdr:col>
      <xdr:colOff>177800</xdr:colOff>
      <xdr:row>58</xdr:row>
      <xdr:rowOff>11974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13158"/>
          <a:ext cx="889000" cy="4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36992</xdr:rowOff>
    </xdr:from>
    <xdr:to>
      <xdr:col>72</xdr:col>
      <xdr:colOff>38100</xdr:colOff>
      <xdr:row>56</xdr:row>
      <xdr:rowOff>138592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3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155119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71961</xdr:rowOff>
    </xdr:from>
    <xdr:to>
      <xdr:col>67</xdr:col>
      <xdr:colOff>101600</xdr:colOff>
      <xdr:row>57</xdr:row>
      <xdr:rowOff>2111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7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18638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38760</xdr:rowOff>
    </xdr:from>
    <xdr:to>
      <xdr:col>85</xdr:col>
      <xdr:colOff>177800</xdr:colOff>
      <xdr:row>56</xdr:row>
      <xdr:rowOff>140360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17187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157747</xdr:rowOff>
    </xdr:from>
    <xdr:to>
      <xdr:col>81</xdr:col>
      <xdr:colOff>101600</xdr:colOff>
      <xdr:row>57</xdr:row>
      <xdr:rowOff>87897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79024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95758</xdr:rowOff>
    </xdr:from>
    <xdr:to>
      <xdr:col>76</xdr:col>
      <xdr:colOff>165100</xdr:colOff>
      <xdr:row>58</xdr:row>
      <xdr:rowOff>25908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17035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89708</xdr:rowOff>
    </xdr:from>
    <xdr:to>
      <xdr:col>72</xdr:col>
      <xdr:colOff>38100</xdr:colOff>
      <xdr:row>58</xdr:row>
      <xdr:rowOff>19858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10985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132624</xdr:rowOff>
    </xdr:from>
    <xdr:to>
      <xdr:col>67</xdr:col>
      <xdr:colOff>101600</xdr:colOff>
      <xdr:row>58</xdr:row>
      <xdr:rowOff>62774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53901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9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81483</xdr:rowOff>
    </xdr:from>
    <xdr:to>
      <xdr:col>85</xdr:col>
      <xdr:colOff>127000</xdr:colOff>
      <xdr:row>78</xdr:row>
      <xdr:rowOff>92875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454583"/>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92875</xdr:rowOff>
    </xdr:from>
    <xdr:to>
      <xdr:col>81</xdr:col>
      <xdr:colOff>50800</xdr:colOff>
      <xdr:row>79</xdr:row>
      <xdr:rowOff>37516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65975"/>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36830</xdr:rowOff>
    </xdr:from>
    <xdr:to>
      <xdr:col>76</xdr:col>
      <xdr:colOff>114300</xdr:colOff>
      <xdr:row>79</xdr:row>
      <xdr:rowOff>37516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13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104457</xdr:rowOff>
    </xdr:from>
    <xdr:to>
      <xdr:col>71</xdr:col>
      <xdr:colOff>177800</xdr:colOff>
      <xdr:row>79</xdr:row>
      <xdr:rowOff>36830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77557"/>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30683</xdr:rowOff>
    </xdr:from>
    <xdr:to>
      <xdr:col>85</xdr:col>
      <xdr:colOff>177800</xdr:colOff>
      <xdr:row>78</xdr:row>
      <xdr:rowOff>132283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9110</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42075</xdr:rowOff>
    </xdr:from>
    <xdr:to>
      <xdr:col>81</xdr:col>
      <xdr:colOff>101600</xdr:colOff>
      <xdr:row>78</xdr:row>
      <xdr:rowOff>143675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134802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5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158166</xdr:rowOff>
    </xdr:from>
    <xdr:to>
      <xdr:col>76</xdr:col>
      <xdr:colOff>165100</xdr:colOff>
      <xdr:row>79</xdr:row>
      <xdr:rowOff>88316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79443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78757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2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53657</xdr:rowOff>
    </xdr:from>
    <xdr:to>
      <xdr:col>67</xdr:col>
      <xdr:colOff>101600</xdr:colOff>
      <xdr:row>78</xdr:row>
      <xdr:rowOff>155257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146384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1524</xdr:rowOff>
    </xdr:from>
    <xdr:to>
      <xdr:col>85</xdr:col>
      <xdr:colOff>127000</xdr:colOff>
      <xdr:row>94</xdr:row>
      <xdr:rowOff>30772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117824"/>
          <a:ext cx="8382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1524</xdr:rowOff>
    </xdr:from>
    <xdr:to>
      <xdr:col>81</xdr:col>
      <xdr:colOff>50800</xdr:colOff>
      <xdr:row>94</xdr:row>
      <xdr:rowOff>55550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117824"/>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55550</xdr:rowOff>
    </xdr:from>
    <xdr:to>
      <xdr:col>76</xdr:col>
      <xdr:colOff>114300</xdr:colOff>
      <xdr:row>94</xdr:row>
      <xdr:rowOff>61646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718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35801</xdr:rowOff>
    </xdr:from>
    <xdr:to>
      <xdr:col>71</xdr:col>
      <xdr:colOff>177800</xdr:colOff>
      <xdr:row>94</xdr:row>
      <xdr:rowOff>61646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52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151422</xdr:rowOff>
    </xdr:from>
    <xdr:to>
      <xdr:col>85</xdr:col>
      <xdr:colOff>177800</xdr:colOff>
      <xdr:row>94</xdr:row>
      <xdr:rowOff>81572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2849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122174</xdr:rowOff>
    </xdr:from>
    <xdr:to>
      <xdr:col>81</xdr:col>
      <xdr:colOff>101600</xdr:colOff>
      <xdr:row>94</xdr:row>
      <xdr:rowOff>52324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68851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4750</xdr:rowOff>
    </xdr:from>
    <xdr:to>
      <xdr:col>76</xdr:col>
      <xdr:colOff>165100</xdr:colOff>
      <xdr:row>94</xdr:row>
      <xdr:rowOff>106350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122877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10846</xdr:rowOff>
    </xdr:from>
    <xdr:to>
      <xdr:col>72</xdr:col>
      <xdr:colOff>38100</xdr:colOff>
      <xdr:row>94</xdr:row>
      <xdr:rowOff>112446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128973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156451</xdr:rowOff>
    </xdr:from>
    <xdr:to>
      <xdr:col>67</xdr:col>
      <xdr:colOff>101600</xdr:colOff>
      <xdr:row>94</xdr:row>
      <xdr:rowOff>86601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103128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類似団体内平均と比較して、特に高い水準にある経費は労働費と土木費である。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年度の労働費は、住民一人当たり４，６</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４円で、類似団体内平均の約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倍となっている。これは、勤労者の生活安定と福祉増進事業を目的として毎年度労働金庫に預託を行っているためである。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年度の土木費は、住民一人当たり</a:t>
          </a:r>
          <a:r>
            <a:rPr kumimoji="1" lang="ja-JP" altLang="en-US" sz="1100">
              <a:solidFill>
                <a:schemeClr val="dk1"/>
              </a:solidFill>
              <a:effectLst/>
              <a:latin typeface="+mn-lt"/>
              <a:ea typeface="+mn-ea"/>
              <a:cs typeface="+mn-cs"/>
            </a:rPr>
            <a:t>９９，５５６</a:t>
          </a:r>
          <a:r>
            <a:rPr kumimoji="1" lang="ja-JP" altLang="ja-JP" sz="1100">
              <a:solidFill>
                <a:schemeClr val="dk1"/>
              </a:solidFill>
              <a:effectLst/>
              <a:latin typeface="+mn-lt"/>
              <a:ea typeface="+mn-ea"/>
              <a:cs typeface="+mn-cs"/>
            </a:rPr>
            <a:t>円で、類似団体内平均の約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倍となっている。これは、大竹駅周辺整備事業</a:t>
          </a:r>
          <a:r>
            <a:rPr kumimoji="1" lang="ja-JP" altLang="en-US" sz="1100">
              <a:solidFill>
                <a:schemeClr val="dk1"/>
              </a:solidFill>
              <a:effectLst/>
              <a:latin typeface="+mn-lt"/>
              <a:ea typeface="+mn-ea"/>
              <a:cs typeface="+mn-cs"/>
            </a:rPr>
            <a:t>や橋りょう長寿命化事業などの工事費等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るもの</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近年は大規模事業が続いているため、事業費が大きく増加している傾向にある。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a:solidFill>
                <a:schemeClr val="dk1"/>
              </a:solidFill>
              <a:effectLst/>
              <a:latin typeface="+mn-lt"/>
              <a:ea typeface="+mn-ea"/>
              <a:cs typeface="+mn-cs"/>
            </a:rPr>
            <a:t>　財政調整基金は、</a:t>
          </a:r>
          <a:r>
            <a:rPr lang="ja-JP" altLang="en-US" sz="1050" b="0" i="0">
              <a:solidFill>
                <a:schemeClr val="dk1"/>
              </a:solidFill>
              <a:effectLst/>
              <a:latin typeface="+mn-lt"/>
              <a:ea typeface="+mn-ea"/>
              <a:cs typeface="+mn-cs"/>
            </a:rPr>
            <a:t>大規模災害が発生した</a:t>
          </a:r>
          <a:r>
            <a:rPr lang="ja-JP" altLang="ja-JP" sz="1050" b="0" i="0">
              <a:solidFill>
                <a:schemeClr val="dk1"/>
              </a:solidFill>
              <a:effectLst/>
              <a:latin typeface="+mn-lt"/>
              <a:ea typeface="+mn-ea"/>
              <a:cs typeface="+mn-cs"/>
            </a:rPr>
            <a:t>平成３０年度</a:t>
          </a:r>
          <a:r>
            <a:rPr lang="ja-JP" altLang="en-US" sz="1050" b="0" i="0">
              <a:solidFill>
                <a:schemeClr val="dk1"/>
              </a:solidFill>
              <a:effectLst/>
              <a:latin typeface="+mn-lt"/>
              <a:ea typeface="+mn-ea"/>
              <a:cs typeface="+mn-cs"/>
            </a:rPr>
            <a:t>以降取崩しを行っていない</a:t>
          </a:r>
          <a:r>
            <a:rPr lang="ja-JP" altLang="ja-JP" sz="1050" b="0" i="0">
              <a:solidFill>
                <a:schemeClr val="dk1"/>
              </a:solidFill>
              <a:effectLst/>
              <a:latin typeface="+mn-lt"/>
              <a:ea typeface="+mn-ea"/>
              <a:cs typeface="+mn-cs"/>
            </a:rPr>
            <a:t>。</a:t>
          </a:r>
          <a:endParaRPr lang="en-US" altLang="ja-JP" sz="1050" b="0" i="0">
            <a:solidFill>
              <a:schemeClr val="dk1"/>
            </a:solidFill>
            <a:effectLst/>
            <a:latin typeface="+mn-lt"/>
            <a:ea typeface="+mn-ea"/>
            <a:cs typeface="+mn-cs"/>
          </a:endParaRPr>
        </a:p>
        <a:p>
          <a:pPr rtl="0"/>
          <a:r>
            <a:rPr lang="ja-JP" altLang="en-US" sz="105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令和</a:t>
          </a:r>
          <a:r>
            <a:rPr lang="ja-JP" altLang="en-US" sz="1050" b="0" i="0">
              <a:solidFill>
                <a:schemeClr val="dk1"/>
              </a:solidFill>
              <a:effectLst/>
              <a:latin typeface="+mn-lt"/>
              <a:ea typeface="+mn-ea"/>
              <a:cs typeface="+mn-cs"/>
            </a:rPr>
            <a:t>５</a:t>
          </a:r>
          <a:r>
            <a:rPr lang="ja-JP" altLang="ja-JP" sz="1050" b="0" i="0">
              <a:solidFill>
                <a:schemeClr val="dk1"/>
              </a:solidFill>
              <a:effectLst/>
              <a:latin typeface="+mn-lt"/>
              <a:ea typeface="+mn-ea"/>
              <a:cs typeface="+mn-cs"/>
            </a:rPr>
            <a:t>年度は</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地方交付税の増加などの影響により基金</a:t>
          </a:r>
          <a:r>
            <a:rPr lang="ja-JP" altLang="en-US" sz="1050" b="0" i="0">
              <a:solidFill>
                <a:schemeClr val="dk1"/>
              </a:solidFill>
              <a:effectLst/>
              <a:latin typeface="+mn-lt"/>
              <a:ea typeface="+mn-ea"/>
              <a:cs typeface="+mn-cs"/>
            </a:rPr>
            <a:t>残高は増加した</a:t>
          </a:r>
          <a:r>
            <a:rPr lang="ja-JP" altLang="ja-JP" sz="1050" b="0" i="0">
              <a:solidFill>
                <a:schemeClr val="dk1"/>
              </a:solidFill>
              <a:effectLst/>
              <a:latin typeface="+mn-lt"/>
              <a:ea typeface="+mn-ea"/>
              <a:cs typeface="+mn-cs"/>
            </a:rPr>
            <a:t>。</a:t>
          </a:r>
          <a:endParaRPr lang="ja-JP" altLang="ja-JP" sz="1200">
            <a:effectLst/>
          </a:endParaRPr>
        </a:p>
        <a:p>
          <a:pPr rtl="0"/>
          <a:r>
            <a:rPr lang="ja-JP" altLang="ja-JP" sz="1050" b="0" i="0">
              <a:solidFill>
                <a:schemeClr val="dk1"/>
              </a:solidFill>
              <a:effectLst/>
              <a:latin typeface="+mn-lt"/>
              <a:ea typeface="+mn-ea"/>
              <a:cs typeface="+mn-cs"/>
            </a:rPr>
            <a:t>　これまでの市債の発行状況から公債費は増加傾向にあり、また今後予定されている大規模建設事業に必要な一般財源の不足は必至であるため、効率的な行財政運営を図り、基金残高の水準を高めていく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連結実質収支額等は黒字となっているため、連結実質赤字比率の算定はない。</a:t>
          </a:r>
          <a:endParaRPr lang="ja-JP" altLang="ja-JP" sz="1400">
            <a:effectLst/>
          </a:endParaRPr>
        </a:p>
        <a:p>
          <a:pPr rtl="0"/>
          <a:r>
            <a:rPr lang="ja-JP" altLang="ja-JP" sz="1100" b="0" i="0">
              <a:solidFill>
                <a:schemeClr val="dk1"/>
              </a:solidFill>
              <a:effectLst/>
              <a:latin typeface="+mn-lt"/>
              <a:ea typeface="+mn-ea"/>
              <a:cs typeface="+mn-cs"/>
            </a:rPr>
            <a:t>　今後も、資金不足を起こさないよう、一定の基金水準を保つとともに、一般会計からの繰出が多い会計においては、経営改善に努めていく。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00" b="0" i="0">
              <a:solidFill>
                <a:schemeClr val="dk1"/>
              </a:solidFill>
              <a:effectLst/>
              <a:latin typeface="+mn-lt"/>
              <a:ea typeface="+mn-ea"/>
              <a:cs typeface="+mn-cs"/>
            </a:rPr>
            <a:t>　令和元年度は、中市立戸線改築事業債の償還終了など、元利償還金の額が減となったことなどにより実質公債費比率の分子は減少した。令和２年度は、平成１１年度に発行した工業用水道出資事業債の償還終了など、元利償還金の額が減となったことなどにより実質公債費比率の分子は減少した。令和３年度は、平成１２年度に発行した港湾改修事業債（県営事業負担金）の償還終了など、元利償還金の額が減となったことなどにより実質公債費比率の分子は減少した。令和４年度は、令和元年度に発行した可燃ごみ広域処理事業債の償還開始など、元利償還金の額が増となったことなどにより実質公債費比率の分子は増加した。</a:t>
          </a:r>
          <a:endParaRPr lang="en-US" altLang="ja-JP" sz="900" b="0" i="0">
            <a:solidFill>
              <a:schemeClr val="dk1"/>
            </a:solidFill>
            <a:effectLst/>
            <a:latin typeface="+mn-lt"/>
            <a:ea typeface="+mn-ea"/>
            <a:cs typeface="+mn-cs"/>
          </a:endParaRPr>
        </a:p>
        <a:p>
          <a:pPr rtl="0" eaLnBrk="1" fontAlgn="auto" latinLnBrk="0" hangingPunct="1"/>
          <a:r>
            <a:rPr lang="ja-JP" altLang="en-US" sz="900" b="0" i="0">
              <a:solidFill>
                <a:schemeClr val="dk1"/>
              </a:solidFill>
              <a:effectLst/>
              <a:latin typeface="+mn-lt"/>
              <a:ea typeface="+mn-ea"/>
              <a:cs typeface="+mn-cs"/>
            </a:rPr>
            <a:t>　令和５年度は、平成２４年度に発行した給食センター建設事業債の償還終了など、元利償還金の額が減となったことなどにより実質公債費比率の分子は減少した。</a:t>
          </a:r>
          <a:endParaRPr lang="ja-JP" altLang="ja-JP" sz="900">
            <a:effectLst/>
          </a:endParaRPr>
        </a:p>
        <a:p>
          <a:pPr rtl="0"/>
          <a:r>
            <a:rPr lang="ja-JP" altLang="ja-JP" sz="900" b="0" i="0">
              <a:solidFill>
                <a:schemeClr val="dk1"/>
              </a:solidFill>
              <a:effectLst/>
              <a:latin typeface="+mn-lt"/>
              <a:ea typeface="+mn-ea"/>
              <a:cs typeface="+mn-cs"/>
            </a:rPr>
            <a:t>　今後は、基準財政需要額に算入されない一般単独事業債などの発行を抑制することで比率の上昇を極力抑えるよう努める。</a:t>
          </a:r>
          <a:endParaRPr lang="ja-JP" altLang="ja-JP" sz="9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満期一括償還地方債の償還財源としての積立は行っていない。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a:solidFill>
                <a:schemeClr val="dk1"/>
              </a:solidFill>
              <a:effectLst/>
              <a:latin typeface="+mn-lt"/>
              <a:ea typeface="+mn-ea"/>
              <a:cs typeface="+mn-cs"/>
            </a:rPr>
            <a:t>　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900">
            <a:effectLst/>
          </a:endParaRPr>
        </a:p>
        <a:p>
          <a:pPr rtl="0"/>
          <a:r>
            <a:rPr lang="ja-JP" altLang="ja-JP" sz="900" b="0" i="0">
              <a:solidFill>
                <a:schemeClr val="dk1"/>
              </a:solidFill>
              <a:effectLst/>
              <a:latin typeface="+mn-lt"/>
              <a:ea typeface="+mn-ea"/>
              <a:cs typeface="+mn-cs"/>
            </a:rPr>
            <a:t>　令和元年度は、地方債残高及び公営企業債等繰入見込み額の減や、基金を積み立てたことによる、充当可能基金の増の影響により改善した。令和２年度は、大規模建設事業に伴う地方債現在高の増はあるものの、緊急防災・減災事業債等の公債費が算入されたことによる、基準財政需要額算入見込額の増等の影響により改善した。令和３年度は、地方債残高の減や充当可能基金の増、基準財政需要額算入見込額の増等の影響により前年度に比べ大きく改善した。令和４年度は、地方債残高及び公営企業債等繰入見込み額の減や、充当可能基金の増の影響により前年度に比べ大きく改善した。</a:t>
          </a:r>
          <a:endParaRPr lang="en-US" altLang="ja-JP" sz="900" b="0" i="0">
            <a:solidFill>
              <a:schemeClr val="dk1"/>
            </a:solidFill>
            <a:effectLst/>
            <a:latin typeface="+mn-lt"/>
            <a:ea typeface="+mn-ea"/>
            <a:cs typeface="+mn-cs"/>
          </a:endParaRPr>
        </a:p>
        <a:p>
          <a:pPr rtl="0"/>
          <a:r>
            <a:rPr lang="ja-JP" altLang="en-US" sz="900" b="0" i="0">
              <a:solidFill>
                <a:schemeClr val="dk1"/>
              </a:solidFill>
              <a:effectLst/>
              <a:latin typeface="+mn-lt"/>
              <a:ea typeface="+mn-ea"/>
              <a:cs typeface="+mn-cs"/>
            </a:rPr>
            <a:t>　令和５年度は、</a:t>
          </a:r>
          <a:r>
            <a:rPr lang="ja-JP" altLang="ja-JP" sz="900" b="0" i="0">
              <a:solidFill>
                <a:schemeClr val="dk1"/>
              </a:solidFill>
              <a:effectLst/>
              <a:latin typeface="+mn-lt"/>
              <a:ea typeface="+mn-ea"/>
              <a:cs typeface="+mn-cs"/>
            </a:rPr>
            <a:t>地方債残高の減や充当可能基金の増等の影響により前年度に比べ大きく改善した。</a:t>
          </a:r>
          <a:endParaRPr lang="ja-JP" altLang="ja-JP" sz="900">
            <a:effectLst/>
          </a:endParaRPr>
        </a:p>
        <a:p>
          <a:pPr rtl="0"/>
          <a:r>
            <a:rPr lang="ja-JP" altLang="ja-JP" sz="900" b="0" i="0">
              <a:solidFill>
                <a:schemeClr val="dk1"/>
              </a:solidFill>
              <a:effectLst/>
              <a:latin typeface="+mn-lt"/>
              <a:ea typeface="+mn-ea"/>
              <a:cs typeface="+mn-cs"/>
            </a:rPr>
            <a:t>　将来負担比率は過去の債務の積み上げによる数値であり、劇的な改善は望めないため、基準財政需要額に算入されない一般単独事業債などの発行を抑制することで比率の上昇を極力抑えるよう努めながら根気強く地方債残高を減らしていく。</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基金残高総額は、令和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年度の４，</a:t>
          </a:r>
          <a:r>
            <a:rPr kumimoji="1" lang="ja-JP" altLang="en-US" sz="1100">
              <a:solidFill>
                <a:schemeClr val="dk1"/>
              </a:solidFill>
              <a:effectLst/>
              <a:latin typeface="+mn-lt"/>
              <a:ea typeface="+mn-ea"/>
              <a:cs typeface="+mn-cs"/>
            </a:rPr>
            <a:t>９６４</a:t>
          </a:r>
          <a:r>
            <a:rPr kumimoji="1" lang="ja-JP" altLang="ja-JP" sz="1100">
              <a:solidFill>
                <a:schemeClr val="dk1"/>
              </a:solidFill>
              <a:effectLst/>
              <a:latin typeface="+mn-lt"/>
              <a:ea typeface="+mn-ea"/>
              <a:cs typeface="+mn-cs"/>
            </a:rPr>
            <a:t>百万円から令和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７，１７９</a:t>
          </a:r>
          <a:r>
            <a:rPr kumimoji="1" lang="ja-JP" altLang="ja-JP" sz="1100">
              <a:solidFill>
                <a:schemeClr val="dk1"/>
              </a:solidFill>
              <a:effectLst/>
              <a:latin typeface="+mn-lt"/>
              <a:ea typeface="+mn-ea"/>
              <a:cs typeface="+mn-cs"/>
            </a:rPr>
            <a:t>百万円と</a:t>
          </a:r>
          <a:r>
            <a:rPr kumimoji="1" lang="ja-JP" altLang="en-US" sz="1100">
              <a:solidFill>
                <a:schemeClr val="dk1"/>
              </a:solidFill>
              <a:effectLst/>
              <a:latin typeface="+mn-lt"/>
              <a:ea typeface="+mn-ea"/>
              <a:cs typeface="+mn-cs"/>
            </a:rPr>
            <a:t>２，２１５</a:t>
          </a:r>
          <a:r>
            <a:rPr kumimoji="1" lang="ja-JP" altLang="ja-JP" sz="1100">
              <a:solidFill>
                <a:schemeClr val="dk1"/>
              </a:solidFill>
              <a:effectLst/>
              <a:latin typeface="+mn-lt"/>
              <a:ea typeface="+mn-ea"/>
              <a:cs typeface="+mn-cs"/>
            </a:rPr>
            <a:t>百万円増加しているが、主な要因は特定目的基金が１，</a:t>
          </a:r>
          <a:r>
            <a:rPr kumimoji="1" lang="ja-JP" altLang="en-US" sz="1100">
              <a:solidFill>
                <a:schemeClr val="dk1"/>
              </a:solidFill>
              <a:effectLst/>
              <a:latin typeface="+mn-lt"/>
              <a:ea typeface="+mn-ea"/>
              <a:cs typeface="+mn-cs"/>
            </a:rPr>
            <a:t>９５６</a:t>
          </a:r>
          <a:r>
            <a:rPr kumimoji="1" lang="ja-JP" altLang="ja-JP" sz="1100">
              <a:solidFill>
                <a:schemeClr val="dk1"/>
              </a:solidFill>
              <a:effectLst/>
              <a:latin typeface="+mn-lt"/>
              <a:ea typeface="+mn-ea"/>
              <a:cs typeface="+mn-cs"/>
            </a:rPr>
            <a:t>百万円増加したことによるものである。</a:t>
          </a:r>
          <a:endParaRPr lang="ja-JP" altLang="ja-JP" sz="1400">
            <a:effectLst/>
          </a:endParaRPr>
        </a:p>
        <a:p>
          <a:r>
            <a:rPr kumimoji="1" lang="ja-JP" altLang="ja-JP" sz="1100">
              <a:solidFill>
                <a:schemeClr val="dk1"/>
              </a:solidFill>
              <a:effectLst/>
              <a:latin typeface="+mn-lt"/>
              <a:ea typeface="+mn-ea"/>
              <a:cs typeface="+mn-cs"/>
            </a:rPr>
            <a:t>　特定目的基金は、今後実施する大規模建設事業の財源とするため、主に国県支出金を積立てたことにより増加している。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年度以降、大規模建設事業の財源として特定目的基金を取崩していくため、中長期的には減少していく見込みである。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地方創生事業基金：自主的・主体的な活力ある地域づくりとして実施する地方創生事業</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小方地区まちづくり</a:t>
          </a:r>
          <a:r>
            <a:rPr lang="ja-JP" altLang="ja-JP" sz="1100">
              <a:solidFill>
                <a:schemeClr val="dk1"/>
              </a:solidFill>
              <a:effectLst/>
              <a:latin typeface="+mn-lt"/>
              <a:ea typeface="+mn-ea"/>
              <a:cs typeface="+mn-cs"/>
            </a:rPr>
            <a:t>事業など）</a:t>
          </a:r>
          <a:endParaRPr lang="ja-JP" altLang="ja-JP" sz="1400">
            <a:effectLst/>
          </a:endParaRPr>
        </a:p>
        <a:p>
          <a:r>
            <a:rPr kumimoji="1" lang="ja-JP" altLang="ja-JP" sz="1100">
              <a:solidFill>
                <a:schemeClr val="dk1"/>
              </a:solidFill>
              <a:effectLst/>
              <a:latin typeface="+mn-lt"/>
              <a:ea typeface="+mn-ea"/>
              <a:cs typeface="+mn-cs"/>
            </a:rPr>
            <a:t>　にこにここども基金：</a:t>
          </a:r>
          <a:r>
            <a:rPr lang="ja-JP" altLang="ja-JP" sz="1100">
              <a:solidFill>
                <a:schemeClr val="dk1"/>
              </a:solidFill>
              <a:effectLst/>
              <a:latin typeface="+mn-lt"/>
              <a:ea typeface="+mn-ea"/>
              <a:cs typeface="+mn-cs"/>
            </a:rPr>
            <a:t>安心して子どもを育てることができる環境の整備を図るために実施する事業</a:t>
          </a:r>
          <a:endParaRPr lang="ja-JP" altLang="ja-JP" sz="1400">
            <a:effectLst/>
          </a:endParaRPr>
        </a:p>
        <a:p>
          <a:r>
            <a:rPr lang="ja-JP" altLang="ja-JP" sz="1100">
              <a:solidFill>
                <a:schemeClr val="dk1"/>
              </a:solidFill>
              <a:effectLst/>
              <a:latin typeface="+mn-lt"/>
              <a:ea typeface="+mn-ea"/>
              <a:cs typeface="+mn-cs"/>
            </a:rPr>
            <a:t>　　　　　　　　　　　（こども医療費助成事業、学校給食費支援事業）</a:t>
          </a:r>
          <a:endParaRPr lang="ja-JP" altLang="ja-JP" sz="1400">
            <a:effectLst/>
          </a:endParaRPr>
        </a:p>
        <a:p>
          <a:r>
            <a:rPr kumimoji="1" lang="ja-JP" altLang="ja-JP" sz="1100">
              <a:solidFill>
                <a:schemeClr val="dk1"/>
              </a:solidFill>
              <a:effectLst/>
              <a:latin typeface="+mn-lt"/>
              <a:ea typeface="+mn-ea"/>
              <a:cs typeface="+mn-cs"/>
            </a:rPr>
            <a:t>　健やか安心基金：</a:t>
          </a:r>
          <a:r>
            <a:rPr lang="ja-JP" altLang="ja-JP" sz="1100">
              <a:solidFill>
                <a:schemeClr val="dk1"/>
              </a:solidFill>
              <a:effectLst/>
              <a:latin typeface="+mn-lt"/>
              <a:ea typeface="+mn-ea"/>
              <a:cs typeface="+mn-cs"/>
            </a:rPr>
            <a:t>市民の健康を確保し、市民が健やかに安心して生活することができる環境の整備を図るために実施する事業</a:t>
          </a:r>
          <a:endParaRPr lang="ja-JP" altLang="ja-JP" sz="1400">
            <a:effectLst/>
          </a:endParaRPr>
        </a:p>
        <a:p>
          <a:r>
            <a:rPr lang="ja-JP" altLang="ja-JP" sz="1100">
              <a:solidFill>
                <a:schemeClr val="dk1"/>
              </a:solidFill>
              <a:effectLst/>
              <a:latin typeface="+mn-lt"/>
              <a:ea typeface="+mn-ea"/>
              <a:cs typeface="+mn-cs"/>
            </a:rPr>
            <a:t>　　　　　　　　　（妊産婦健康診査等支援事業、特定不妊治療費助成事業など）</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地方創生事業基金：</a:t>
          </a:r>
          <a:r>
            <a:rPr kumimoji="1" lang="ja-JP" altLang="en-US" sz="1100">
              <a:solidFill>
                <a:schemeClr val="dk1"/>
              </a:solidFill>
              <a:effectLst/>
              <a:latin typeface="+mn-lt"/>
              <a:ea typeface="+mn-ea"/>
              <a:cs typeface="+mn-cs"/>
            </a:rPr>
            <a:t>今後の地方創生事業の財源に充てるため、</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積立てたことなどによる増（令和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１，４２３</a:t>
          </a:r>
          <a:r>
            <a:rPr kumimoji="1"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にこにここども基金：</a:t>
          </a:r>
          <a:r>
            <a:rPr kumimoji="1" lang="ja-JP" altLang="en-US" sz="1100">
              <a:solidFill>
                <a:schemeClr val="dk1"/>
              </a:solidFill>
              <a:effectLst/>
              <a:latin typeface="+mn-lt"/>
              <a:ea typeface="+mn-ea"/>
              <a:cs typeface="+mn-cs"/>
            </a:rPr>
            <a:t>こども医療費助成事業に伴う乳幼児等医療費や、</a:t>
          </a:r>
          <a:r>
            <a:rPr kumimoji="1" lang="ja-JP" altLang="ja-JP" sz="1100">
              <a:solidFill>
                <a:schemeClr val="dk1"/>
              </a:solidFill>
              <a:effectLst/>
              <a:latin typeface="+mn-lt"/>
              <a:ea typeface="+mn-ea"/>
              <a:cs typeface="+mn-cs"/>
            </a:rPr>
            <a:t>学校給食費支援事業に伴う学校給食費等</a:t>
          </a:r>
          <a:r>
            <a:rPr kumimoji="1" lang="ja-JP" altLang="en-US" sz="1100">
              <a:solidFill>
                <a:schemeClr val="dk1"/>
              </a:solidFill>
              <a:effectLst/>
              <a:latin typeface="+mn-lt"/>
              <a:ea typeface="+mn-ea"/>
              <a:cs typeface="+mn-cs"/>
            </a:rPr>
            <a:t>の財源として</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を取り崩した</a:t>
          </a:r>
          <a:r>
            <a:rPr kumimoji="1" lang="ja-JP" altLang="ja-JP" sz="1100">
              <a:solidFill>
                <a:schemeClr val="dk1"/>
              </a:solidFill>
              <a:effectLst/>
              <a:latin typeface="+mn-lt"/>
              <a:ea typeface="+mn-ea"/>
              <a:cs typeface="+mn-cs"/>
            </a:rPr>
            <a:t>ことなどによる</a:t>
          </a:r>
          <a:r>
            <a:rPr kumimoji="1" lang="ja-JP" altLang="en-US" sz="1100">
              <a:solidFill>
                <a:schemeClr val="dk1"/>
              </a:solidFill>
              <a:effectLst/>
              <a:latin typeface="+mn-lt"/>
              <a:ea typeface="+mn-ea"/>
              <a:cs typeface="+mn-cs"/>
            </a:rPr>
            <a:t>減</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△６９</a:t>
          </a:r>
          <a:r>
            <a:rPr kumimoji="1"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教育環境充実</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大竹小学校プール建設事業</a:t>
          </a:r>
          <a:r>
            <a:rPr kumimoji="1" lang="ja-JP" altLang="ja-JP" sz="1100">
              <a:solidFill>
                <a:schemeClr val="dk1"/>
              </a:solidFill>
              <a:effectLst/>
              <a:latin typeface="+mn-lt"/>
              <a:ea typeface="+mn-ea"/>
              <a:cs typeface="+mn-cs"/>
            </a:rPr>
            <a:t>に伴う建設工事費等の財源として基金を取崩したことによる減（令和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１５２</a:t>
          </a:r>
          <a:r>
            <a:rPr kumimoji="1" lang="ja-JP" altLang="ja-JP" sz="1100">
              <a:solidFill>
                <a:schemeClr val="dk1"/>
              </a:solidFill>
              <a:effectLst/>
              <a:latin typeface="+mn-lt"/>
              <a:ea typeface="+mn-ea"/>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地方創生事業基金：令和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から実施している小方地区まちづくり</a:t>
          </a:r>
          <a:r>
            <a:rPr kumimoji="1" lang="ja-JP" altLang="ja-JP" sz="1100">
              <a:solidFill>
                <a:schemeClr val="dk1"/>
              </a:solidFill>
              <a:effectLst/>
              <a:latin typeface="+mn-lt"/>
              <a:ea typeface="+mn-ea"/>
              <a:cs typeface="+mn-cs"/>
            </a:rPr>
            <a:t>事業は多額の一般財源が必要となるため、主にその財源として積み立てている。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事業の進捗にあわせて取崩し予定のため、基金は減少する見込み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平成３０年度に災害復旧事業などで生じた財源不足を埋めるため、基金を１５０百万円</a:t>
          </a:r>
          <a:r>
            <a:rPr lang="ja-JP" altLang="ja-JP" sz="1100" b="0" i="0">
              <a:solidFill>
                <a:schemeClr val="dk1"/>
              </a:solidFill>
              <a:effectLst/>
              <a:latin typeface="+mn-lt"/>
              <a:ea typeface="+mn-ea"/>
              <a:cs typeface="+mn-cs"/>
            </a:rPr>
            <a:t>取崩したが、それ以降、基金の取崩しは回避してきている。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年度は、決算剰余金</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災害への備え等のため、１，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００百万円程度を目途に積立てることとしているが、今後実施する大規模事業に必要な一般財源が不足する見込みのため、中長期的には減少していく見込み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利息分の増</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現時点でも公債費が高い水準であることに加え、今後実施する予定の大規模事業の財源として多額の市債を発行する予定のため、基金残高をさらに確保していく必要がある。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5" sqref="AM15:BM1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17374769</v>
      </c>
      <c r="BO4" s="449"/>
      <c r="BP4" s="449"/>
      <c r="BQ4" s="449"/>
      <c r="BR4" s="449"/>
      <c r="BS4" s="449"/>
      <c r="BT4" s="449"/>
      <c r="BU4" s="450"/>
      <c r="BV4" s="448">
        <v>17396171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3.6</v>
      </c>
      <c r="CU4" s="589"/>
      <c r="CV4" s="589"/>
      <c r="CW4" s="589"/>
      <c r="CX4" s="589"/>
      <c r="CY4" s="589"/>
      <c r="CZ4" s="589"/>
      <c r="DA4" s="590"/>
      <c r="DB4" s="588">
        <v>1.5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16770350</v>
      </c>
      <c r="BO5" s="420"/>
      <c r="BP5" s="420"/>
      <c r="BQ5" s="420"/>
      <c r="BR5" s="420"/>
      <c r="BS5" s="420"/>
      <c r="BT5" s="420"/>
      <c r="BU5" s="421"/>
      <c r="BV5" s="419">
        <v>16635373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96.9</v>
      </c>
      <c r="CU5" s="417"/>
      <c r="CV5" s="417"/>
      <c r="CW5" s="417"/>
      <c r="CX5" s="417"/>
      <c r="CY5" s="417"/>
      <c r="CZ5" s="417"/>
      <c r="DA5" s="418"/>
      <c r="DB5" s="416">
        <v>96.1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604419</v>
      </c>
      <c r="BO6" s="420"/>
      <c r="BP6" s="420"/>
      <c r="BQ6" s="420"/>
      <c r="BR6" s="420"/>
      <c r="BS6" s="420"/>
      <c r="BT6" s="420"/>
      <c r="BU6" s="421"/>
      <c r="BV6" s="419">
        <v>760798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97.5</v>
      </c>
      <c r="CU6" s="563"/>
      <c r="CV6" s="563"/>
      <c r="CW6" s="563"/>
      <c r="CX6" s="563"/>
      <c r="CY6" s="563"/>
      <c r="CZ6" s="563"/>
      <c r="DA6" s="564"/>
      <c r="DB6" s="562">
        <v>98.8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324068</v>
      </c>
      <c r="BO7" s="420"/>
      <c r="BP7" s="420"/>
      <c r="BQ7" s="420"/>
      <c r="BR7" s="420"/>
      <c r="BS7" s="420"/>
      <c r="BT7" s="420"/>
      <c r="BU7" s="421"/>
      <c r="BV7" s="419">
        <v>641830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7865487</v>
      </c>
      <c r="CU7" s="420"/>
      <c r="CV7" s="420"/>
      <c r="CW7" s="420"/>
      <c r="CX7" s="420"/>
      <c r="CY7" s="420"/>
      <c r="CZ7" s="420"/>
      <c r="DA7" s="421"/>
      <c r="DB7" s="419">
        <v>7704492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280351</v>
      </c>
      <c r="BO8" s="420"/>
      <c r="BP8" s="420"/>
      <c r="BQ8" s="420"/>
      <c r="BR8" s="420"/>
      <c r="BS8" s="420"/>
      <c r="BT8" s="420"/>
      <c r="BU8" s="421"/>
      <c r="BV8" s="419">
        <v>118968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0.73</v>
      </c>
      <c r="CU8" s="523"/>
      <c r="CV8" s="523"/>
      <c r="CW8" s="523"/>
      <c r="CX8" s="523"/>
      <c r="CY8" s="523"/>
      <c r="CZ8" s="523"/>
      <c r="DA8" s="524"/>
      <c r="DB8" s="522">
        <v>0.75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26319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161383</v>
      </c>
      <c r="BO9" s="420"/>
      <c r="BP9" s="420"/>
      <c r="BQ9" s="420"/>
      <c r="BR9" s="420"/>
      <c r="BS9" s="420"/>
      <c r="BT9" s="420"/>
      <c r="BU9" s="421"/>
      <c r="BV9" s="419">
        <v>-300743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14.2</v>
      </c>
      <c r="CU9" s="417"/>
      <c r="CV9" s="417"/>
      <c r="CW9" s="417"/>
      <c r="CX9" s="417"/>
      <c r="CY9" s="417"/>
      <c r="CZ9" s="417"/>
      <c r="DA9" s="418"/>
      <c r="DB9" s="416">
        <v>15.5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27865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2563</v>
      </c>
      <c r="BO10" s="420"/>
      <c r="BP10" s="420"/>
      <c r="BQ10" s="420"/>
      <c r="BR10" s="420"/>
      <c r="BS10" s="420"/>
      <c r="BT10" s="420"/>
      <c r="BU10" s="421"/>
      <c r="BV10" s="419">
        <v>2445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25741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25320</v>
      </c>
      <c r="S13" s="507"/>
      <c r="T13" s="507"/>
      <c r="U13" s="507"/>
      <c r="V13" s="508"/>
      <c r="W13" s="509" t="s">
        <v>131</v>
      </c>
      <c r="X13" s="405"/>
      <c r="Y13" s="405"/>
      <c r="Z13" s="405"/>
      <c r="AA13" s="405"/>
      <c r="AB13" s="406"/>
      <c r="AC13" s="372">
        <v>295</v>
      </c>
      <c r="AD13" s="373"/>
      <c r="AE13" s="373"/>
      <c r="AF13" s="373"/>
      <c r="AG13" s="374"/>
      <c r="AH13" s="372">
        <v>287</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163946</v>
      </c>
      <c r="BO13" s="420"/>
      <c r="BP13" s="420"/>
      <c r="BQ13" s="420"/>
      <c r="BR13" s="420"/>
      <c r="BS13" s="420"/>
      <c r="BT13" s="420"/>
      <c r="BU13" s="421"/>
      <c r="BV13" s="419">
        <v>-298298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v>
      </c>
      <c r="CU13" s="417"/>
      <c r="CV13" s="417"/>
      <c r="CW13" s="417"/>
      <c r="CX13" s="417"/>
      <c r="CY13" s="417"/>
      <c r="CZ13" s="417"/>
      <c r="DA13" s="418"/>
      <c r="DB13" s="416">
        <v>13.5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26064</v>
      </c>
      <c r="S14" s="507"/>
      <c r="T14" s="507"/>
      <c r="U14" s="507"/>
      <c r="V14" s="508"/>
      <c r="W14" s="510"/>
      <c r="X14" s="408"/>
      <c r="Y14" s="408"/>
      <c r="Z14" s="408"/>
      <c r="AA14" s="408"/>
      <c r="AB14" s="409"/>
      <c r="AC14" s="499">
        <v>2.5</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91.4</v>
      </c>
      <c r="CU14" s="517"/>
      <c r="CV14" s="517"/>
      <c r="CW14" s="517"/>
      <c r="CX14" s="517"/>
      <c r="CY14" s="517"/>
      <c r="CZ14" s="517"/>
      <c r="DA14" s="518"/>
      <c r="DB14" s="516">
        <v>123.1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25673</v>
      </c>
      <c r="S15" s="507"/>
      <c r="T15" s="507"/>
      <c r="U15" s="507"/>
      <c r="V15" s="508"/>
      <c r="W15" s="509" t="s">
        <v>137</v>
      </c>
      <c r="X15" s="405"/>
      <c r="Y15" s="405"/>
      <c r="Z15" s="405"/>
      <c r="AA15" s="405"/>
      <c r="AB15" s="406"/>
      <c r="AC15" s="372">
        <v>4063</v>
      </c>
      <c r="AD15" s="373"/>
      <c r="AE15" s="373"/>
      <c r="AF15" s="373"/>
      <c r="AG15" s="374"/>
      <c r="AH15" s="372">
        <v>4175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4589788</v>
      </c>
      <c r="BO15" s="449"/>
      <c r="BP15" s="449"/>
      <c r="BQ15" s="449"/>
      <c r="BR15" s="449"/>
      <c r="BS15" s="449"/>
      <c r="BT15" s="449"/>
      <c r="BU15" s="450"/>
      <c r="BV15" s="448">
        <v>4554881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34.799999999999997</v>
      </c>
      <c r="AD16" s="500"/>
      <c r="AE16" s="500"/>
      <c r="AF16" s="500"/>
      <c r="AG16" s="501"/>
      <c r="AH16" s="499">
        <v>34.4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6483626</v>
      </c>
      <c r="BO16" s="420"/>
      <c r="BP16" s="420"/>
      <c r="BQ16" s="420"/>
      <c r="BR16" s="420"/>
      <c r="BS16" s="420"/>
      <c r="BT16" s="420"/>
      <c r="BU16" s="421"/>
      <c r="BV16" s="419">
        <v>6197333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7318</v>
      </c>
      <c r="AD17" s="373"/>
      <c r="AE17" s="373"/>
      <c r="AF17" s="373"/>
      <c r="AG17" s="374"/>
      <c r="AH17" s="372">
        <v>7672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5878591</v>
      </c>
      <c r="BO17" s="420"/>
      <c r="BP17" s="420"/>
      <c r="BQ17" s="420"/>
      <c r="BR17" s="420"/>
      <c r="BS17" s="420"/>
      <c r="BT17" s="420"/>
      <c r="BU17" s="421"/>
      <c r="BV17" s="419">
        <v>5842269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78.66</v>
      </c>
      <c r="M18" s="472"/>
      <c r="N18" s="472"/>
      <c r="O18" s="472"/>
      <c r="P18" s="472"/>
      <c r="Q18" s="472"/>
      <c r="R18" s="473"/>
      <c r="S18" s="473"/>
      <c r="T18" s="473"/>
      <c r="U18" s="473"/>
      <c r="V18" s="474"/>
      <c r="W18" s="490"/>
      <c r="X18" s="491"/>
      <c r="Y18" s="491"/>
      <c r="Z18" s="491"/>
      <c r="AA18" s="491"/>
      <c r="AB18" s="515"/>
      <c r="AC18" s="389">
        <v>62.7</v>
      </c>
      <c r="AD18" s="390"/>
      <c r="AE18" s="390"/>
      <c r="AF18" s="390"/>
      <c r="AG18" s="475"/>
      <c r="AH18" s="389">
        <v>63.2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7723095</v>
      </c>
      <c r="BO18" s="420"/>
      <c r="BP18" s="420"/>
      <c r="BQ18" s="420"/>
      <c r="BR18" s="420"/>
      <c r="BS18" s="420"/>
      <c r="BT18" s="420"/>
      <c r="BU18" s="421"/>
      <c r="BV18" s="419">
        <v>7578471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335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11965711</v>
      </c>
      <c r="BO19" s="420"/>
      <c r="BP19" s="420"/>
      <c r="BQ19" s="420"/>
      <c r="BR19" s="420"/>
      <c r="BS19" s="420"/>
      <c r="BT19" s="420"/>
      <c r="BU19" s="421"/>
      <c r="BV19" s="419">
        <v>11479408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11591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22062916</v>
      </c>
      <c r="BO22" s="449"/>
      <c r="BP22" s="449"/>
      <c r="BQ22" s="449"/>
      <c r="BR22" s="449"/>
      <c r="BS22" s="449"/>
      <c r="BT22" s="449"/>
      <c r="BU22" s="450"/>
      <c r="BV22" s="448">
        <v>22825819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11144100</v>
      </c>
      <c r="BO23" s="420"/>
      <c r="BP23" s="420"/>
      <c r="BQ23" s="420"/>
      <c r="BR23" s="420"/>
      <c r="BS23" s="420"/>
      <c r="BT23" s="420"/>
      <c r="BU23" s="421"/>
      <c r="BV23" s="419">
        <v>11269738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8600</v>
      </c>
      <c r="R24" s="373"/>
      <c r="S24" s="373"/>
      <c r="T24" s="373"/>
      <c r="U24" s="373"/>
      <c r="V24" s="374"/>
      <c r="W24" s="462"/>
      <c r="X24" s="399"/>
      <c r="Y24" s="400"/>
      <c r="Z24" s="375" t="s">
        <v>162</v>
      </c>
      <c r="AA24" s="376"/>
      <c r="AB24" s="376"/>
      <c r="AC24" s="376"/>
      <c r="AD24" s="376"/>
      <c r="AE24" s="376"/>
      <c r="AF24" s="376"/>
      <c r="AG24" s="377"/>
      <c r="AH24" s="372">
        <v>265</v>
      </c>
      <c r="AI24" s="373"/>
      <c r="AJ24" s="373"/>
      <c r="AK24" s="373"/>
      <c r="AL24" s="374"/>
      <c r="AM24" s="372">
        <v>862045</v>
      </c>
      <c r="AN24" s="373"/>
      <c r="AO24" s="373"/>
      <c r="AP24" s="373"/>
      <c r="AQ24" s="373"/>
      <c r="AR24" s="374"/>
      <c r="AS24" s="372">
        <v>3253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16114882</v>
      </c>
      <c r="BO24" s="420"/>
      <c r="BP24" s="420"/>
      <c r="BQ24" s="420"/>
      <c r="BR24" s="420"/>
      <c r="BS24" s="420"/>
      <c r="BT24" s="420"/>
      <c r="BU24" s="421"/>
      <c r="BV24" s="419">
        <v>16415455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7000</v>
      </c>
      <c r="R25" s="373"/>
      <c r="S25" s="373"/>
      <c r="T25" s="373"/>
      <c r="U25" s="373"/>
      <c r="V25" s="374"/>
      <c r="W25" s="462"/>
      <c r="X25" s="399"/>
      <c r="Y25" s="400"/>
      <c r="Z25" s="375" t="s">
        <v>165</v>
      </c>
      <c r="AA25" s="376"/>
      <c r="AB25" s="376"/>
      <c r="AC25" s="376"/>
      <c r="AD25" s="376"/>
      <c r="AE25" s="376"/>
      <c r="AF25" s="376"/>
      <c r="AG25" s="377"/>
      <c r="AH25" s="372">
        <v>44</v>
      </c>
      <c r="AI25" s="373"/>
      <c r="AJ25" s="373"/>
      <c r="AK25" s="373"/>
      <c r="AL25" s="374"/>
      <c r="AM25" s="372">
        <v>141196</v>
      </c>
      <c r="AN25" s="373"/>
      <c r="AO25" s="373"/>
      <c r="AP25" s="373"/>
      <c r="AQ25" s="373"/>
      <c r="AR25" s="374"/>
      <c r="AS25" s="372">
        <v>3209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2704973</v>
      </c>
      <c r="BO25" s="449"/>
      <c r="BP25" s="449"/>
      <c r="BQ25" s="449"/>
      <c r="BR25" s="449"/>
      <c r="BS25" s="449"/>
      <c r="BT25" s="449"/>
      <c r="BU25" s="450"/>
      <c r="BV25" s="448">
        <v>2451612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6200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24969</v>
      </c>
      <c r="AN26" s="373"/>
      <c r="AO26" s="373"/>
      <c r="AP26" s="373"/>
      <c r="AQ26" s="373"/>
      <c r="AR26" s="374"/>
      <c r="AS26" s="372">
        <v>3567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925550</v>
      </c>
      <c r="BO26" s="420"/>
      <c r="BP26" s="420"/>
      <c r="BQ26" s="420"/>
      <c r="BR26" s="420"/>
      <c r="BS26" s="420"/>
      <c r="BT26" s="420"/>
      <c r="BU26" s="421"/>
      <c r="BV26" s="419">
        <v>561750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4730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11796</v>
      </c>
      <c r="AN27" s="373"/>
      <c r="AO27" s="373"/>
      <c r="AP27" s="373"/>
      <c r="AQ27" s="373"/>
      <c r="AR27" s="374"/>
      <c r="AS27" s="372">
        <v>3932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4220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1134734</v>
      </c>
      <c r="BO28" s="449"/>
      <c r="BP28" s="449"/>
      <c r="BQ28" s="449"/>
      <c r="BR28" s="449"/>
      <c r="BS28" s="449"/>
      <c r="BT28" s="449"/>
      <c r="BU28" s="450"/>
      <c r="BV28" s="448">
        <v>1082171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3700</v>
      </c>
      <c r="R29" s="373"/>
      <c r="S29" s="373"/>
      <c r="T29" s="373"/>
      <c r="U29" s="373"/>
      <c r="V29" s="374"/>
      <c r="W29" s="463"/>
      <c r="X29" s="464"/>
      <c r="Y29" s="465"/>
      <c r="Z29" s="375" t="s">
        <v>177</v>
      </c>
      <c r="AA29" s="376"/>
      <c r="AB29" s="376"/>
      <c r="AC29" s="376"/>
      <c r="AD29" s="376"/>
      <c r="AE29" s="376"/>
      <c r="AF29" s="376"/>
      <c r="AG29" s="377"/>
      <c r="AH29" s="372">
        <v>268</v>
      </c>
      <c r="AI29" s="373"/>
      <c r="AJ29" s="373"/>
      <c r="AK29" s="373"/>
      <c r="AL29" s="374"/>
      <c r="AM29" s="372">
        <v>873841</v>
      </c>
      <c r="AN29" s="373"/>
      <c r="AO29" s="373"/>
      <c r="AP29" s="373"/>
      <c r="AQ29" s="373"/>
      <c r="AR29" s="374"/>
      <c r="AS29" s="372">
        <v>3261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663806</v>
      </c>
      <c r="BO29" s="420"/>
      <c r="BP29" s="420"/>
      <c r="BQ29" s="420"/>
      <c r="BR29" s="420"/>
      <c r="BS29" s="420"/>
      <c r="BT29" s="420"/>
      <c r="BU29" s="421"/>
      <c r="BV29" s="419">
        <v>659794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5380758</v>
      </c>
      <c r="BO30" s="454"/>
      <c r="BP30" s="454"/>
      <c r="BQ30" s="454"/>
      <c r="BR30" s="454"/>
      <c r="BS30" s="454"/>
      <c r="BT30" s="454"/>
      <c r="BU30" s="455"/>
      <c r="BV30" s="453">
        <v>4327029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農業集落排水特別会計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広島県市町総合事務組合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有限会社阿多田島汽船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港湾施設管理受託特別会計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漁業集落排水特別会計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大竹市土地開発公社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公共下水道事業会計</v>
      </c>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IF('各会計、関係団体の財政状況及び健全化判断比率'!B36="","",'各会計、関係団体の財政状況及び健全化判断比率'!B36)</f>
        <v>土地造成特別会計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後期高齢者医療広域連合（特別会計）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株式会社やさか</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宮島ボートレース企業団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bwsStmJfKk6tGPm8gRcqLw/DfbiucoWKAlQ0oL/qo1lT5/VNVB6LzfOG1EH8VihSqV7kjBbP3P2RLQg9TVB2w==" saltValue="O0VR58Wq01FAMJqcIywz6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DL24" sqref="DL24:DV3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5238593</v>
      </c>
      <c r="S5" s="674"/>
      <c r="T5" s="674"/>
      <c r="U5" s="674"/>
      <c r="V5" s="674"/>
      <c r="W5" s="674"/>
      <c r="X5" s="674"/>
      <c r="Y5" s="702"/>
      <c r="Z5" s="715">
        <v>30.2</v>
      </c>
      <c r="AA5" s="715"/>
      <c r="AB5" s="715"/>
      <c r="AC5" s="715"/>
      <c r="AD5" s="716">
        <v>5090377</v>
      </c>
      <c r="AE5" s="716"/>
      <c r="AF5" s="716"/>
      <c r="AG5" s="716"/>
      <c r="AH5" s="716"/>
      <c r="AI5" s="716"/>
      <c r="AJ5" s="716"/>
      <c r="AK5" s="716"/>
      <c r="AL5" s="703">
        <v>64.3</v>
      </c>
      <c r="AM5" s="685"/>
      <c r="AN5" s="685"/>
      <c r="AO5" s="704"/>
      <c r="AP5" s="676" t="s">
        <v>216</v>
      </c>
      <c r="AQ5" s="677"/>
      <c r="AR5" s="677"/>
      <c r="AS5" s="677"/>
      <c r="AT5" s="677"/>
      <c r="AU5" s="677"/>
      <c r="AV5" s="677"/>
      <c r="AW5" s="677"/>
      <c r="AX5" s="677"/>
      <c r="AY5" s="677"/>
      <c r="AZ5" s="677"/>
      <c r="BA5" s="677"/>
      <c r="BB5" s="677"/>
      <c r="BC5" s="677"/>
      <c r="BD5" s="677"/>
      <c r="BE5" s="677"/>
      <c r="BF5" s="678"/>
      <c r="BG5" s="621">
        <v>5090377</v>
      </c>
      <c r="BH5" s="622"/>
      <c r="BI5" s="622"/>
      <c r="BJ5" s="622"/>
      <c r="BK5" s="622"/>
      <c r="BL5" s="622"/>
      <c r="BM5" s="622"/>
      <c r="BN5" s="623"/>
      <c r="BO5" s="659">
        <v>97.2</v>
      </c>
      <c r="BP5" s="659"/>
      <c r="BQ5" s="659"/>
      <c r="BR5" s="659"/>
      <c r="BS5" s="660">
        <v>51901</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79056</v>
      </c>
      <c r="S6" s="622"/>
      <c r="T6" s="622"/>
      <c r="U6" s="622"/>
      <c r="V6" s="622"/>
      <c r="W6" s="622"/>
      <c r="X6" s="622"/>
      <c r="Y6" s="623"/>
      <c r="Z6" s="659">
        <v>0.5</v>
      </c>
      <c r="AA6" s="659"/>
      <c r="AB6" s="659"/>
      <c r="AC6" s="659"/>
      <c r="AD6" s="660">
        <v>79056</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5090377</v>
      </c>
      <c r="BH6" s="622"/>
      <c r="BI6" s="622"/>
      <c r="BJ6" s="622"/>
      <c r="BK6" s="622"/>
      <c r="BL6" s="622"/>
      <c r="BM6" s="622"/>
      <c r="BN6" s="623"/>
      <c r="BO6" s="659">
        <v>97.2</v>
      </c>
      <c r="BP6" s="659"/>
      <c r="BQ6" s="659"/>
      <c r="BR6" s="659"/>
      <c r="BS6" s="660">
        <v>51901</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171727</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171001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1586</v>
      </c>
      <c r="S7" s="622"/>
      <c r="T7" s="622"/>
      <c r="U7" s="622"/>
      <c r="V7" s="622"/>
      <c r="W7" s="622"/>
      <c r="X7" s="622"/>
      <c r="Y7" s="623"/>
      <c r="Z7" s="659">
        <v>0</v>
      </c>
      <c r="AA7" s="659"/>
      <c r="AB7" s="659"/>
      <c r="AC7" s="659"/>
      <c r="AD7" s="660">
        <v>1586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1611026</v>
      </c>
      <c r="BH7" s="622"/>
      <c r="BI7" s="622"/>
      <c r="BJ7" s="622"/>
      <c r="BK7" s="622"/>
      <c r="BL7" s="622"/>
      <c r="BM7" s="622"/>
      <c r="BN7" s="623"/>
      <c r="BO7" s="659">
        <v>30.8</v>
      </c>
      <c r="BP7" s="659"/>
      <c r="BQ7" s="659"/>
      <c r="BR7" s="659"/>
      <c r="BS7" s="660">
        <v>51901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3238978</v>
      </c>
      <c r="CS7" s="622"/>
      <c r="CT7" s="622"/>
      <c r="CU7" s="622"/>
      <c r="CV7" s="622"/>
      <c r="CW7" s="622"/>
      <c r="CX7" s="622"/>
      <c r="CY7" s="623"/>
      <c r="CZ7" s="659">
        <v>19.3</v>
      </c>
      <c r="DA7" s="659"/>
      <c r="DB7" s="659"/>
      <c r="DC7" s="659"/>
      <c r="DD7" s="627">
        <v>5390</v>
      </c>
      <c r="DE7" s="622"/>
      <c r="DF7" s="622"/>
      <c r="DG7" s="622"/>
      <c r="DH7" s="622"/>
      <c r="DI7" s="622"/>
      <c r="DJ7" s="622"/>
      <c r="DK7" s="622"/>
      <c r="DL7" s="622"/>
      <c r="DM7" s="622"/>
      <c r="DN7" s="622"/>
      <c r="DO7" s="622"/>
      <c r="DP7" s="623"/>
      <c r="DQ7" s="627">
        <v>3037001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20373</v>
      </c>
      <c r="S8" s="622"/>
      <c r="T8" s="622"/>
      <c r="U8" s="622"/>
      <c r="V8" s="622"/>
      <c r="W8" s="622"/>
      <c r="X8" s="622"/>
      <c r="Y8" s="623"/>
      <c r="Z8" s="659">
        <v>0.1</v>
      </c>
      <c r="AA8" s="659"/>
      <c r="AB8" s="659"/>
      <c r="AC8" s="659"/>
      <c r="AD8" s="660">
        <v>20373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44266</v>
      </c>
      <c r="BH8" s="622"/>
      <c r="BI8" s="622"/>
      <c r="BJ8" s="622"/>
      <c r="BK8" s="622"/>
      <c r="BL8" s="622"/>
      <c r="BM8" s="622"/>
      <c r="BN8" s="623"/>
      <c r="BO8" s="659">
        <v>0.8</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5053399</v>
      </c>
      <c r="CS8" s="622"/>
      <c r="CT8" s="622"/>
      <c r="CU8" s="622"/>
      <c r="CV8" s="622"/>
      <c r="CW8" s="622"/>
      <c r="CX8" s="622"/>
      <c r="CY8" s="623"/>
      <c r="CZ8" s="659">
        <v>30.1</v>
      </c>
      <c r="DA8" s="659"/>
      <c r="DB8" s="659"/>
      <c r="DC8" s="659"/>
      <c r="DD8" s="627">
        <v>51385</v>
      </c>
      <c r="DE8" s="622"/>
      <c r="DF8" s="622"/>
      <c r="DG8" s="622"/>
      <c r="DH8" s="622"/>
      <c r="DI8" s="622"/>
      <c r="DJ8" s="622"/>
      <c r="DK8" s="622"/>
      <c r="DL8" s="622"/>
      <c r="DM8" s="622"/>
      <c r="DN8" s="622"/>
      <c r="DO8" s="622"/>
      <c r="DP8" s="623"/>
      <c r="DQ8" s="627">
        <v>2772298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22333</v>
      </c>
      <c r="S9" s="622"/>
      <c r="T9" s="622"/>
      <c r="U9" s="622"/>
      <c r="V9" s="622"/>
      <c r="W9" s="622"/>
      <c r="X9" s="622"/>
      <c r="Y9" s="623"/>
      <c r="Z9" s="659">
        <v>0.1</v>
      </c>
      <c r="AA9" s="659"/>
      <c r="AB9" s="659"/>
      <c r="AC9" s="659"/>
      <c r="AD9" s="660">
        <v>22333</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1286687</v>
      </c>
      <c r="BH9" s="622"/>
      <c r="BI9" s="622"/>
      <c r="BJ9" s="622"/>
      <c r="BK9" s="622"/>
      <c r="BL9" s="622"/>
      <c r="BM9" s="622"/>
      <c r="BN9" s="623"/>
      <c r="BO9" s="659">
        <v>24.6</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1002297</v>
      </c>
      <c r="CS9" s="622"/>
      <c r="CT9" s="622"/>
      <c r="CU9" s="622"/>
      <c r="CV9" s="622"/>
      <c r="CW9" s="622"/>
      <c r="CX9" s="622"/>
      <c r="CY9" s="623"/>
      <c r="CZ9" s="659">
        <v>6</v>
      </c>
      <c r="DA9" s="659"/>
      <c r="DB9" s="659"/>
      <c r="DC9" s="659"/>
      <c r="DD9" s="627">
        <v>28023</v>
      </c>
      <c r="DE9" s="622"/>
      <c r="DF9" s="622"/>
      <c r="DG9" s="622"/>
      <c r="DH9" s="622"/>
      <c r="DI9" s="622"/>
      <c r="DJ9" s="622"/>
      <c r="DK9" s="622"/>
      <c r="DL9" s="622"/>
      <c r="DM9" s="622"/>
      <c r="DN9" s="622"/>
      <c r="DO9" s="622"/>
      <c r="DP9" s="623"/>
      <c r="DQ9" s="627">
        <v>698251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98335</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120050</v>
      </c>
      <c r="CS10" s="622"/>
      <c r="CT10" s="622"/>
      <c r="CU10" s="622"/>
      <c r="CV10" s="622"/>
      <c r="CW10" s="622"/>
      <c r="CX10" s="622"/>
      <c r="CY10" s="623"/>
      <c r="CZ10" s="659">
        <v>0.7</v>
      </c>
      <c r="DA10" s="659"/>
      <c r="DB10" s="659"/>
      <c r="DC10" s="659"/>
      <c r="DD10" s="627" t="s">
        <v>122</v>
      </c>
      <c r="DE10" s="622"/>
      <c r="DF10" s="622"/>
      <c r="DG10" s="622"/>
      <c r="DH10" s="622"/>
      <c r="DI10" s="622"/>
      <c r="DJ10" s="622"/>
      <c r="DK10" s="622"/>
      <c r="DL10" s="622"/>
      <c r="DM10" s="622"/>
      <c r="DN10" s="622"/>
      <c r="DO10" s="622"/>
      <c r="DP10" s="623"/>
      <c r="DQ10" s="627">
        <v>50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667115</v>
      </c>
      <c r="S11" s="622"/>
      <c r="T11" s="622"/>
      <c r="U11" s="622"/>
      <c r="V11" s="622"/>
      <c r="W11" s="622"/>
      <c r="X11" s="622"/>
      <c r="Y11" s="623"/>
      <c r="Z11" s="624">
        <v>3.8</v>
      </c>
      <c r="AA11" s="625"/>
      <c r="AB11" s="625"/>
      <c r="AC11" s="626"/>
      <c r="AD11" s="627">
        <v>667115</v>
      </c>
      <c r="AE11" s="622"/>
      <c r="AF11" s="622"/>
      <c r="AG11" s="622"/>
      <c r="AH11" s="622"/>
      <c r="AI11" s="622"/>
      <c r="AJ11" s="622"/>
      <c r="AK11" s="623"/>
      <c r="AL11" s="624">
        <v>8.4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181738</v>
      </c>
      <c r="BH11" s="622"/>
      <c r="BI11" s="622"/>
      <c r="BJ11" s="622"/>
      <c r="BK11" s="622"/>
      <c r="BL11" s="622"/>
      <c r="BM11" s="622"/>
      <c r="BN11" s="623"/>
      <c r="BO11" s="659">
        <v>3.5</v>
      </c>
      <c r="BP11" s="659"/>
      <c r="BQ11" s="659"/>
      <c r="BR11" s="659"/>
      <c r="BS11" s="660">
        <v>51901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350946</v>
      </c>
      <c r="CS11" s="622"/>
      <c r="CT11" s="622"/>
      <c r="CU11" s="622"/>
      <c r="CV11" s="622"/>
      <c r="CW11" s="622"/>
      <c r="CX11" s="622"/>
      <c r="CY11" s="623"/>
      <c r="CZ11" s="659">
        <v>2.1</v>
      </c>
      <c r="DA11" s="659"/>
      <c r="DB11" s="659"/>
      <c r="DC11" s="659"/>
      <c r="DD11" s="627">
        <v>173481</v>
      </c>
      <c r="DE11" s="622"/>
      <c r="DF11" s="622"/>
      <c r="DG11" s="622"/>
      <c r="DH11" s="622"/>
      <c r="DI11" s="622"/>
      <c r="DJ11" s="622"/>
      <c r="DK11" s="622"/>
      <c r="DL11" s="622"/>
      <c r="DM11" s="622"/>
      <c r="DN11" s="622"/>
      <c r="DO11" s="622"/>
      <c r="DP11" s="623"/>
      <c r="DQ11" s="627">
        <v>169004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3191627</v>
      </c>
      <c r="BH12" s="622"/>
      <c r="BI12" s="622"/>
      <c r="BJ12" s="622"/>
      <c r="BK12" s="622"/>
      <c r="BL12" s="622"/>
      <c r="BM12" s="622"/>
      <c r="BN12" s="623"/>
      <c r="BO12" s="659">
        <v>60.9</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262720</v>
      </c>
      <c r="CS12" s="622"/>
      <c r="CT12" s="622"/>
      <c r="CU12" s="622"/>
      <c r="CV12" s="622"/>
      <c r="CW12" s="622"/>
      <c r="CX12" s="622"/>
      <c r="CY12" s="623"/>
      <c r="CZ12" s="659">
        <v>1.6</v>
      </c>
      <c r="DA12" s="659"/>
      <c r="DB12" s="659"/>
      <c r="DC12" s="659"/>
      <c r="DD12" s="627" t="s">
        <v>122</v>
      </c>
      <c r="DE12" s="622"/>
      <c r="DF12" s="622"/>
      <c r="DG12" s="622"/>
      <c r="DH12" s="622"/>
      <c r="DI12" s="622"/>
      <c r="DJ12" s="622"/>
      <c r="DK12" s="622"/>
      <c r="DL12" s="622"/>
      <c r="DM12" s="622"/>
      <c r="DN12" s="622"/>
      <c r="DO12" s="622"/>
      <c r="DP12" s="623"/>
      <c r="DQ12" s="627">
        <v>101245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3141478</v>
      </c>
      <c r="BH13" s="622"/>
      <c r="BI13" s="622"/>
      <c r="BJ13" s="622"/>
      <c r="BK13" s="622"/>
      <c r="BL13" s="622"/>
      <c r="BM13" s="622"/>
      <c r="BN13" s="623"/>
      <c r="BO13" s="659">
        <v>60</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2562660</v>
      </c>
      <c r="CS13" s="622"/>
      <c r="CT13" s="622"/>
      <c r="CU13" s="622"/>
      <c r="CV13" s="622"/>
      <c r="CW13" s="622"/>
      <c r="CX13" s="622"/>
      <c r="CY13" s="623"/>
      <c r="CZ13" s="659">
        <v>15.3</v>
      </c>
      <c r="DA13" s="659"/>
      <c r="DB13" s="659"/>
      <c r="DC13" s="659"/>
      <c r="DD13" s="627">
        <v>1554973</v>
      </c>
      <c r="DE13" s="622"/>
      <c r="DF13" s="622"/>
      <c r="DG13" s="622"/>
      <c r="DH13" s="622"/>
      <c r="DI13" s="622"/>
      <c r="DJ13" s="622"/>
      <c r="DK13" s="622"/>
      <c r="DL13" s="622"/>
      <c r="DM13" s="622"/>
      <c r="DN13" s="622"/>
      <c r="DO13" s="622"/>
      <c r="DP13" s="623"/>
      <c r="DQ13" s="627">
        <v>1118005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1013</v>
      </c>
      <c r="S14" s="622"/>
      <c r="T14" s="622"/>
      <c r="U14" s="622"/>
      <c r="V14" s="622"/>
      <c r="W14" s="622"/>
      <c r="X14" s="622"/>
      <c r="Y14" s="623"/>
      <c r="Z14" s="659">
        <v>0</v>
      </c>
      <c r="AA14" s="659"/>
      <c r="AB14" s="659"/>
      <c r="AC14" s="659"/>
      <c r="AD14" s="660">
        <v>1013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75430</v>
      </c>
      <c r="BH14" s="622"/>
      <c r="BI14" s="622"/>
      <c r="BJ14" s="622"/>
      <c r="BK14" s="622"/>
      <c r="BL14" s="622"/>
      <c r="BM14" s="622"/>
      <c r="BN14" s="623"/>
      <c r="BO14" s="659">
        <v>1.4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566387</v>
      </c>
      <c r="CS14" s="622"/>
      <c r="CT14" s="622"/>
      <c r="CU14" s="622"/>
      <c r="CV14" s="622"/>
      <c r="CW14" s="622"/>
      <c r="CX14" s="622"/>
      <c r="CY14" s="623"/>
      <c r="CZ14" s="659">
        <v>3.4</v>
      </c>
      <c r="DA14" s="659"/>
      <c r="DB14" s="659"/>
      <c r="DC14" s="659"/>
      <c r="DD14" s="627">
        <v>96474</v>
      </c>
      <c r="DE14" s="622"/>
      <c r="DF14" s="622"/>
      <c r="DG14" s="622"/>
      <c r="DH14" s="622"/>
      <c r="DI14" s="622"/>
      <c r="DJ14" s="622"/>
      <c r="DK14" s="622"/>
      <c r="DL14" s="622"/>
      <c r="DM14" s="622"/>
      <c r="DN14" s="622"/>
      <c r="DO14" s="622"/>
      <c r="DP14" s="623"/>
      <c r="DQ14" s="627">
        <v>444075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212294</v>
      </c>
      <c r="BH15" s="622"/>
      <c r="BI15" s="622"/>
      <c r="BJ15" s="622"/>
      <c r="BK15" s="622"/>
      <c r="BL15" s="622"/>
      <c r="BM15" s="622"/>
      <c r="BN15" s="623"/>
      <c r="BO15" s="659">
        <v>4.0999999999999996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1585135</v>
      </c>
      <c r="CS15" s="622"/>
      <c r="CT15" s="622"/>
      <c r="CU15" s="622"/>
      <c r="CV15" s="622"/>
      <c r="CW15" s="622"/>
      <c r="CX15" s="622"/>
      <c r="CY15" s="623"/>
      <c r="CZ15" s="659">
        <v>9.5</v>
      </c>
      <c r="DA15" s="659"/>
      <c r="DB15" s="659"/>
      <c r="DC15" s="659"/>
      <c r="DD15" s="627">
        <v>428449</v>
      </c>
      <c r="DE15" s="622"/>
      <c r="DF15" s="622"/>
      <c r="DG15" s="622"/>
      <c r="DH15" s="622"/>
      <c r="DI15" s="622"/>
      <c r="DJ15" s="622"/>
      <c r="DK15" s="622"/>
      <c r="DL15" s="622"/>
      <c r="DM15" s="622"/>
      <c r="DN15" s="622"/>
      <c r="DO15" s="622"/>
      <c r="DP15" s="623"/>
      <c r="DQ15" s="627">
        <v>1144881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11731</v>
      </c>
      <c r="S16" s="622"/>
      <c r="T16" s="622"/>
      <c r="U16" s="622"/>
      <c r="V16" s="622"/>
      <c r="W16" s="622"/>
      <c r="X16" s="622"/>
      <c r="Y16" s="623"/>
      <c r="Z16" s="659">
        <v>0.1</v>
      </c>
      <c r="AA16" s="659"/>
      <c r="AB16" s="659"/>
      <c r="AC16" s="659"/>
      <c r="AD16" s="660">
        <v>11731</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90813</v>
      </c>
      <c r="CS16" s="622"/>
      <c r="CT16" s="622"/>
      <c r="CU16" s="622"/>
      <c r="CV16" s="622"/>
      <c r="CW16" s="622"/>
      <c r="CX16" s="622"/>
      <c r="CY16" s="623"/>
      <c r="CZ16" s="659">
        <v>0.5</v>
      </c>
      <c r="DA16" s="659"/>
      <c r="DB16" s="659"/>
      <c r="DC16" s="659"/>
      <c r="DD16" s="627" t="s">
        <v>122</v>
      </c>
      <c r="DE16" s="622"/>
      <c r="DF16" s="622"/>
      <c r="DG16" s="622"/>
      <c r="DH16" s="622"/>
      <c r="DI16" s="622"/>
      <c r="DJ16" s="622"/>
      <c r="DK16" s="622"/>
      <c r="DL16" s="622"/>
      <c r="DM16" s="622"/>
      <c r="DN16" s="622"/>
      <c r="DO16" s="622"/>
      <c r="DP16" s="623"/>
      <c r="DQ16" s="627">
        <v>3761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69864</v>
      </c>
      <c r="S17" s="622"/>
      <c r="T17" s="622"/>
      <c r="U17" s="622"/>
      <c r="V17" s="622"/>
      <c r="W17" s="622"/>
      <c r="X17" s="622"/>
      <c r="Y17" s="623"/>
      <c r="Z17" s="659">
        <v>0.4</v>
      </c>
      <c r="AA17" s="659"/>
      <c r="AB17" s="659"/>
      <c r="AC17" s="659"/>
      <c r="AD17" s="660">
        <v>69864</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1765238</v>
      </c>
      <c r="CS17" s="622"/>
      <c r="CT17" s="622"/>
      <c r="CU17" s="622"/>
      <c r="CV17" s="622"/>
      <c r="CW17" s="622"/>
      <c r="CX17" s="622"/>
      <c r="CY17" s="623"/>
      <c r="CZ17" s="659">
        <v>10.5</v>
      </c>
      <c r="DA17" s="659"/>
      <c r="DB17" s="659"/>
      <c r="DC17" s="659"/>
      <c r="DD17" s="627" t="s">
        <v>122</v>
      </c>
      <c r="DE17" s="622"/>
      <c r="DF17" s="622"/>
      <c r="DG17" s="622"/>
      <c r="DH17" s="622"/>
      <c r="DI17" s="622"/>
      <c r="DJ17" s="622"/>
      <c r="DK17" s="622"/>
      <c r="DL17" s="622"/>
      <c r="DM17" s="622"/>
      <c r="DN17" s="622"/>
      <c r="DO17" s="622"/>
      <c r="DP17" s="623"/>
      <c r="DQ17" s="627">
        <v>1701720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31925</v>
      </c>
      <c r="S18" s="622"/>
      <c r="T18" s="622"/>
      <c r="U18" s="622"/>
      <c r="V18" s="622"/>
      <c r="W18" s="622"/>
      <c r="X18" s="622"/>
      <c r="Y18" s="623"/>
      <c r="Z18" s="659">
        <v>0.2</v>
      </c>
      <c r="AA18" s="659"/>
      <c r="AB18" s="659"/>
      <c r="AC18" s="659"/>
      <c r="AD18" s="660">
        <v>31925</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30375</v>
      </c>
      <c r="S19" s="622"/>
      <c r="T19" s="622"/>
      <c r="U19" s="622"/>
      <c r="V19" s="622"/>
      <c r="W19" s="622"/>
      <c r="X19" s="622"/>
      <c r="Y19" s="623"/>
      <c r="Z19" s="659">
        <v>0.2</v>
      </c>
      <c r="AA19" s="659"/>
      <c r="AB19" s="659"/>
      <c r="AC19" s="659"/>
      <c r="AD19" s="660">
        <v>30375</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148216</v>
      </c>
      <c r="BH19" s="622"/>
      <c r="BI19" s="622"/>
      <c r="BJ19" s="622"/>
      <c r="BK19" s="622"/>
      <c r="BL19" s="622"/>
      <c r="BM19" s="622"/>
      <c r="BN19" s="623"/>
      <c r="BO19" s="659">
        <v>2.8</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1550</v>
      </c>
      <c r="S20" s="622"/>
      <c r="T20" s="622"/>
      <c r="U20" s="622"/>
      <c r="V20" s="622"/>
      <c r="W20" s="622"/>
      <c r="X20" s="622"/>
      <c r="Y20" s="623"/>
      <c r="Z20" s="659">
        <v>0</v>
      </c>
      <c r="AA20" s="659"/>
      <c r="AB20" s="659"/>
      <c r="AC20" s="659"/>
      <c r="AD20" s="660">
        <v>1550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148216</v>
      </c>
      <c r="BH20" s="622"/>
      <c r="BI20" s="622"/>
      <c r="BJ20" s="622"/>
      <c r="BK20" s="622"/>
      <c r="BL20" s="622"/>
      <c r="BM20" s="622"/>
      <c r="BN20" s="623"/>
      <c r="BO20" s="659">
        <v>2.8</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16770350</v>
      </c>
      <c r="CS20" s="622"/>
      <c r="CT20" s="622"/>
      <c r="CU20" s="622"/>
      <c r="CV20" s="622"/>
      <c r="CW20" s="622"/>
      <c r="CX20" s="622"/>
      <c r="CY20" s="623"/>
      <c r="CZ20" s="659">
        <v>100</v>
      </c>
      <c r="DA20" s="659"/>
      <c r="DB20" s="659"/>
      <c r="DC20" s="659"/>
      <c r="DD20" s="627">
        <v>2338175</v>
      </c>
      <c r="DE20" s="622"/>
      <c r="DF20" s="622"/>
      <c r="DG20" s="622"/>
      <c r="DH20" s="622"/>
      <c r="DI20" s="622"/>
      <c r="DJ20" s="622"/>
      <c r="DK20" s="622"/>
      <c r="DL20" s="622"/>
      <c r="DM20" s="622"/>
      <c r="DN20" s="622"/>
      <c r="DO20" s="622"/>
      <c r="DP20" s="623"/>
      <c r="DQ20" s="627">
        <v>11361292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2336855</v>
      </c>
      <c r="S21" s="622"/>
      <c r="T21" s="622"/>
      <c r="U21" s="622"/>
      <c r="V21" s="622"/>
      <c r="W21" s="622"/>
      <c r="X21" s="622"/>
      <c r="Y21" s="623"/>
      <c r="Z21" s="659">
        <v>13.4</v>
      </c>
      <c r="AA21" s="659"/>
      <c r="AB21" s="659"/>
      <c r="AC21" s="659"/>
      <c r="AD21" s="660">
        <v>1893838</v>
      </c>
      <c r="AE21" s="660"/>
      <c r="AF21" s="660"/>
      <c r="AG21" s="660"/>
      <c r="AH21" s="660"/>
      <c r="AI21" s="660"/>
      <c r="AJ21" s="660"/>
      <c r="AK21" s="660"/>
      <c r="AL21" s="624">
        <v>23.9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1893838</v>
      </c>
      <c r="S22" s="622"/>
      <c r="T22" s="622"/>
      <c r="U22" s="622"/>
      <c r="V22" s="622"/>
      <c r="W22" s="622"/>
      <c r="X22" s="622"/>
      <c r="Y22" s="623"/>
      <c r="Z22" s="659">
        <v>10.9</v>
      </c>
      <c r="AA22" s="659"/>
      <c r="AB22" s="659"/>
      <c r="AC22" s="659"/>
      <c r="AD22" s="660">
        <v>1893838</v>
      </c>
      <c r="AE22" s="660"/>
      <c r="AF22" s="660"/>
      <c r="AG22" s="660"/>
      <c r="AH22" s="660"/>
      <c r="AI22" s="660"/>
      <c r="AJ22" s="660"/>
      <c r="AK22" s="660"/>
      <c r="AL22" s="624">
        <v>23.9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443017</v>
      </c>
      <c r="S23" s="622"/>
      <c r="T23" s="622"/>
      <c r="U23" s="622"/>
      <c r="V23" s="622"/>
      <c r="W23" s="622"/>
      <c r="X23" s="622"/>
      <c r="Y23" s="623"/>
      <c r="Z23" s="659">
        <v>2.5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148216</v>
      </c>
      <c r="BH23" s="622"/>
      <c r="BI23" s="622"/>
      <c r="BJ23" s="622"/>
      <c r="BK23" s="622"/>
      <c r="BL23" s="622"/>
      <c r="BM23" s="622"/>
      <c r="BN23" s="623"/>
      <c r="BO23" s="659">
        <v>2.8</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7172610</v>
      </c>
      <c r="CS24" s="674"/>
      <c r="CT24" s="674"/>
      <c r="CU24" s="674"/>
      <c r="CV24" s="674"/>
      <c r="CW24" s="674"/>
      <c r="CX24" s="674"/>
      <c r="CY24" s="702"/>
      <c r="CZ24" s="703">
        <v>42.8</v>
      </c>
      <c r="DA24" s="685"/>
      <c r="DB24" s="685"/>
      <c r="DC24" s="705"/>
      <c r="DD24" s="701">
        <v>5004936</v>
      </c>
      <c r="DE24" s="674"/>
      <c r="DF24" s="674"/>
      <c r="DG24" s="674"/>
      <c r="DH24" s="674"/>
      <c r="DI24" s="674"/>
      <c r="DJ24" s="674"/>
      <c r="DK24" s="702"/>
      <c r="DL24" s="701">
        <v>4686915</v>
      </c>
      <c r="DM24" s="674"/>
      <c r="DN24" s="674"/>
      <c r="DO24" s="674"/>
      <c r="DP24" s="674"/>
      <c r="DQ24" s="674"/>
      <c r="DR24" s="674"/>
      <c r="DS24" s="674"/>
      <c r="DT24" s="674"/>
      <c r="DU24" s="674"/>
      <c r="DV24" s="702"/>
      <c r="DW24" s="703">
        <v>58.8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8480444</v>
      </c>
      <c r="S25" s="622"/>
      <c r="T25" s="622"/>
      <c r="U25" s="622"/>
      <c r="V25" s="622"/>
      <c r="W25" s="622"/>
      <c r="X25" s="622"/>
      <c r="Y25" s="623"/>
      <c r="Z25" s="659">
        <v>48.8</v>
      </c>
      <c r="AA25" s="659"/>
      <c r="AB25" s="659"/>
      <c r="AC25" s="659"/>
      <c r="AD25" s="660">
        <v>7889211</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2703918</v>
      </c>
      <c r="CS25" s="634"/>
      <c r="CT25" s="634"/>
      <c r="CU25" s="634"/>
      <c r="CV25" s="634"/>
      <c r="CW25" s="634"/>
      <c r="CX25" s="634"/>
      <c r="CY25" s="635"/>
      <c r="CZ25" s="624">
        <v>16.100000000000001</v>
      </c>
      <c r="DA25" s="636"/>
      <c r="DB25" s="636"/>
      <c r="DC25" s="637"/>
      <c r="DD25" s="627">
        <v>2453421</v>
      </c>
      <c r="DE25" s="634"/>
      <c r="DF25" s="634"/>
      <c r="DG25" s="634"/>
      <c r="DH25" s="634"/>
      <c r="DI25" s="634"/>
      <c r="DJ25" s="634"/>
      <c r="DK25" s="635"/>
      <c r="DL25" s="627">
        <v>2287420</v>
      </c>
      <c r="DM25" s="634"/>
      <c r="DN25" s="634"/>
      <c r="DO25" s="634"/>
      <c r="DP25" s="634"/>
      <c r="DQ25" s="634"/>
      <c r="DR25" s="634"/>
      <c r="DS25" s="634"/>
      <c r="DT25" s="634"/>
      <c r="DU25" s="634"/>
      <c r="DV25" s="635"/>
      <c r="DW25" s="624">
        <v>28.7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2256</v>
      </c>
      <c r="S26" s="622"/>
      <c r="T26" s="622"/>
      <c r="U26" s="622"/>
      <c r="V26" s="622"/>
      <c r="W26" s="622"/>
      <c r="X26" s="622"/>
      <c r="Y26" s="623"/>
      <c r="Z26" s="659">
        <v>0</v>
      </c>
      <c r="AA26" s="659"/>
      <c r="AB26" s="659"/>
      <c r="AC26" s="659"/>
      <c r="AD26" s="660">
        <v>2256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1688398</v>
      </c>
      <c r="CS26" s="622"/>
      <c r="CT26" s="622"/>
      <c r="CU26" s="622"/>
      <c r="CV26" s="622"/>
      <c r="CW26" s="622"/>
      <c r="CX26" s="622"/>
      <c r="CY26" s="623"/>
      <c r="CZ26" s="624">
        <v>10.1</v>
      </c>
      <c r="DA26" s="636"/>
      <c r="DB26" s="636"/>
      <c r="DC26" s="637"/>
      <c r="DD26" s="627">
        <v>1513979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83519</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5238593</v>
      </c>
      <c r="BH27" s="622"/>
      <c r="BI27" s="622"/>
      <c r="BJ27" s="622"/>
      <c r="BK27" s="622"/>
      <c r="BL27" s="622"/>
      <c r="BM27" s="622"/>
      <c r="BN27" s="623"/>
      <c r="BO27" s="659">
        <v>100</v>
      </c>
      <c r="BP27" s="659"/>
      <c r="BQ27" s="659"/>
      <c r="BR27" s="659"/>
      <c r="BS27" s="660">
        <v>51901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2703454</v>
      </c>
      <c r="CS27" s="634"/>
      <c r="CT27" s="634"/>
      <c r="CU27" s="634"/>
      <c r="CV27" s="634"/>
      <c r="CW27" s="634"/>
      <c r="CX27" s="634"/>
      <c r="CY27" s="635"/>
      <c r="CZ27" s="624">
        <v>16.100000000000001</v>
      </c>
      <c r="DA27" s="636"/>
      <c r="DB27" s="636"/>
      <c r="DC27" s="637"/>
      <c r="DD27" s="627">
        <v>849795</v>
      </c>
      <c r="DE27" s="634"/>
      <c r="DF27" s="634"/>
      <c r="DG27" s="634"/>
      <c r="DH27" s="634"/>
      <c r="DI27" s="634"/>
      <c r="DJ27" s="634"/>
      <c r="DK27" s="635"/>
      <c r="DL27" s="627">
        <v>697775</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253436</v>
      </c>
      <c r="S28" s="622"/>
      <c r="T28" s="622"/>
      <c r="U28" s="622"/>
      <c r="V28" s="622"/>
      <c r="W28" s="622"/>
      <c r="X28" s="622"/>
      <c r="Y28" s="623"/>
      <c r="Z28" s="659">
        <v>1.5</v>
      </c>
      <c r="AA28" s="659"/>
      <c r="AB28" s="659"/>
      <c r="AC28" s="659"/>
      <c r="AD28" s="660">
        <v>21137</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1765238</v>
      </c>
      <c r="CS28" s="622"/>
      <c r="CT28" s="622"/>
      <c r="CU28" s="622"/>
      <c r="CV28" s="622"/>
      <c r="CW28" s="622"/>
      <c r="CX28" s="622"/>
      <c r="CY28" s="623"/>
      <c r="CZ28" s="624">
        <v>10.5</v>
      </c>
      <c r="DA28" s="636"/>
      <c r="DB28" s="636"/>
      <c r="DC28" s="637"/>
      <c r="DD28" s="627">
        <v>1701720</v>
      </c>
      <c r="DE28" s="622"/>
      <c r="DF28" s="622"/>
      <c r="DG28" s="622"/>
      <c r="DH28" s="622"/>
      <c r="DI28" s="622"/>
      <c r="DJ28" s="622"/>
      <c r="DK28" s="623"/>
      <c r="DL28" s="627">
        <v>1701720</v>
      </c>
      <c r="DM28" s="622"/>
      <c r="DN28" s="622"/>
      <c r="DO28" s="622"/>
      <c r="DP28" s="622"/>
      <c r="DQ28" s="622"/>
      <c r="DR28" s="622"/>
      <c r="DS28" s="622"/>
      <c r="DT28" s="622"/>
      <c r="DU28" s="622"/>
      <c r="DV28" s="623"/>
      <c r="DW28" s="624">
        <v>21.3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102918</v>
      </c>
      <c r="S29" s="622"/>
      <c r="T29" s="622"/>
      <c r="U29" s="622"/>
      <c r="V29" s="622"/>
      <c r="W29" s="622"/>
      <c r="X29" s="622"/>
      <c r="Y29" s="623"/>
      <c r="Z29" s="659">
        <v>0.6</v>
      </c>
      <c r="AA29" s="659"/>
      <c r="AB29" s="659"/>
      <c r="AC29" s="659"/>
      <c r="AD29" s="660">
        <v>781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1765233</v>
      </c>
      <c r="CS29" s="634"/>
      <c r="CT29" s="634"/>
      <c r="CU29" s="634"/>
      <c r="CV29" s="634"/>
      <c r="CW29" s="634"/>
      <c r="CX29" s="634"/>
      <c r="CY29" s="635"/>
      <c r="CZ29" s="624">
        <v>10.5</v>
      </c>
      <c r="DA29" s="636"/>
      <c r="DB29" s="636"/>
      <c r="DC29" s="637"/>
      <c r="DD29" s="627">
        <v>1701715</v>
      </c>
      <c r="DE29" s="634"/>
      <c r="DF29" s="634"/>
      <c r="DG29" s="634"/>
      <c r="DH29" s="634"/>
      <c r="DI29" s="634"/>
      <c r="DJ29" s="634"/>
      <c r="DK29" s="635"/>
      <c r="DL29" s="627">
        <v>1701715</v>
      </c>
      <c r="DM29" s="634"/>
      <c r="DN29" s="634"/>
      <c r="DO29" s="634"/>
      <c r="DP29" s="634"/>
      <c r="DQ29" s="634"/>
      <c r="DR29" s="634"/>
      <c r="DS29" s="634"/>
      <c r="DT29" s="634"/>
      <c r="DU29" s="634"/>
      <c r="DV29" s="635"/>
      <c r="DW29" s="624">
        <v>21.3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2856789</v>
      </c>
      <c r="S30" s="622"/>
      <c r="T30" s="622"/>
      <c r="U30" s="622"/>
      <c r="V30" s="622"/>
      <c r="W30" s="622"/>
      <c r="X30" s="622"/>
      <c r="Y30" s="623"/>
      <c r="Z30" s="659">
        <v>16.399999999999999</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1686719</v>
      </c>
      <c r="CS30" s="622"/>
      <c r="CT30" s="622"/>
      <c r="CU30" s="622"/>
      <c r="CV30" s="622"/>
      <c r="CW30" s="622"/>
      <c r="CX30" s="622"/>
      <c r="CY30" s="623"/>
      <c r="CZ30" s="624">
        <v>10.1</v>
      </c>
      <c r="DA30" s="636"/>
      <c r="DB30" s="636"/>
      <c r="DC30" s="637"/>
      <c r="DD30" s="627">
        <v>1626105</v>
      </c>
      <c r="DE30" s="622"/>
      <c r="DF30" s="622"/>
      <c r="DG30" s="622"/>
      <c r="DH30" s="622"/>
      <c r="DI30" s="622"/>
      <c r="DJ30" s="622"/>
      <c r="DK30" s="623"/>
      <c r="DL30" s="627">
        <v>1626105</v>
      </c>
      <c r="DM30" s="622"/>
      <c r="DN30" s="622"/>
      <c r="DO30" s="622"/>
      <c r="DP30" s="622"/>
      <c r="DQ30" s="622"/>
      <c r="DR30" s="622"/>
      <c r="DS30" s="622"/>
      <c r="DT30" s="622"/>
      <c r="DU30" s="622"/>
      <c r="DV30" s="623"/>
      <c r="DW30" s="624">
        <v>20.399999999999999</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99.7</v>
      </c>
      <c r="BH31" s="684"/>
      <c r="BI31" s="684"/>
      <c r="BJ31" s="684"/>
      <c r="BK31" s="684"/>
      <c r="BL31" s="684"/>
      <c r="BM31" s="685">
        <v>98.2</v>
      </c>
      <c r="BN31" s="684"/>
      <c r="BO31" s="684"/>
      <c r="BP31" s="684"/>
      <c r="BQ31" s="686"/>
      <c r="BR31" s="683">
        <v>99.6</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78514</v>
      </c>
      <c r="CS31" s="634"/>
      <c r="CT31" s="634"/>
      <c r="CU31" s="634"/>
      <c r="CV31" s="634"/>
      <c r="CW31" s="634"/>
      <c r="CX31" s="634"/>
      <c r="CY31" s="635"/>
      <c r="CZ31" s="624">
        <v>0.5</v>
      </c>
      <c r="DA31" s="636"/>
      <c r="DB31" s="636"/>
      <c r="DC31" s="637"/>
      <c r="DD31" s="627">
        <v>75610</v>
      </c>
      <c r="DE31" s="634"/>
      <c r="DF31" s="634"/>
      <c r="DG31" s="634"/>
      <c r="DH31" s="634"/>
      <c r="DI31" s="634"/>
      <c r="DJ31" s="634"/>
      <c r="DK31" s="635"/>
      <c r="DL31" s="627">
        <v>75610</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851462</v>
      </c>
      <c r="S32" s="622"/>
      <c r="T32" s="622"/>
      <c r="U32" s="622"/>
      <c r="V32" s="622"/>
      <c r="W32" s="622"/>
      <c r="X32" s="622"/>
      <c r="Y32" s="623"/>
      <c r="Z32" s="659">
        <v>4.9000000000000004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99.6</v>
      </c>
      <c r="BH32" s="634"/>
      <c r="BI32" s="634"/>
      <c r="BJ32" s="634"/>
      <c r="BK32" s="634"/>
      <c r="BL32" s="634"/>
      <c r="BM32" s="625">
        <v>97.3</v>
      </c>
      <c r="BN32" s="634"/>
      <c r="BO32" s="634"/>
      <c r="BP32" s="634"/>
      <c r="BQ32" s="657"/>
      <c r="BR32" s="692">
        <v>99.4</v>
      </c>
      <c r="BS32" s="634"/>
      <c r="BT32" s="634"/>
      <c r="BU32" s="634"/>
      <c r="BV32" s="634"/>
      <c r="BW32" s="634"/>
      <c r="BX32" s="625">
        <v>96.7</v>
      </c>
      <c r="BY32" s="634"/>
      <c r="BZ32" s="634"/>
      <c r="CA32" s="634"/>
      <c r="CB32" s="657"/>
      <c r="CD32" s="644"/>
      <c r="CE32" s="645"/>
      <c r="CF32" s="618" t="s">
        <v>304</v>
      </c>
      <c r="CG32" s="619"/>
      <c r="CH32" s="619"/>
      <c r="CI32" s="619"/>
      <c r="CJ32" s="619"/>
      <c r="CK32" s="619"/>
      <c r="CL32" s="619"/>
      <c r="CM32" s="619"/>
      <c r="CN32" s="619"/>
      <c r="CO32" s="619"/>
      <c r="CP32" s="619"/>
      <c r="CQ32" s="620"/>
      <c r="CR32" s="621">
        <v>5</v>
      </c>
      <c r="CS32" s="622"/>
      <c r="CT32" s="622"/>
      <c r="CU32" s="622"/>
      <c r="CV32" s="622"/>
      <c r="CW32" s="622"/>
      <c r="CX32" s="622"/>
      <c r="CY32" s="623"/>
      <c r="CZ32" s="624">
        <v>0</v>
      </c>
      <c r="DA32" s="636"/>
      <c r="DB32" s="636"/>
      <c r="DC32" s="637"/>
      <c r="DD32" s="627">
        <v>5</v>
      </c>
      <c r="DE32" s="622"/>
      <c r="DF32" s="622"/>
      <c r="DG32" s="622"/>
      <c r="DH32" s="622"/>
      <c r="DI32" s="622"/>
      <c r="DJ32" s="622"/>
      <c r="DK32" s="623"/>
      <c r="DL32" s="627">
        <v>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26466</v>
      </c>
      <c r="S33" s="622"/>
      <c r="T33" s="622"/>
      <c r="U33" s="622"/>
      <c r="V33" s="622"/>
      <c r="W33" s="622"/>
      <c r="X33" s="622"/>
      <c r="Y33" s="623"/>
      <c r="Z33" s="659">
        <v>0.2</v>
      </c>
      <c r="AA33" s="659"/>
      <c r="AB33" s="659"/>
      <c r="AC33" s="659"/>
      <c r="AD33" s="660">
        <v>8351</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99.7</v>
      </c>
      <c r="BH33" s="606"/>
      <c r="BI33" s="606"/>
      <c r="BJ33" s="606"/>
      <c r="BK33" s="606"/>
      <c r="BL33" s="606"/>
      <c r="BM33" s="652">
        <v>98.5</v>
      </c>
      <c r="BN33" s="606"/>
      <c r="BO33" s="606"/>
      <c r="BP33" s="606"/>
      <c r="BQ33" s="669"/>
      <c r="BR33" s="682">
        <v>99.7</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7168752</v>
      </c>
      <c r="CS33" s="634"/>
      <c r="CT33" s="634"/>
      <c r="CU33" s="634"/>
      <c r="CV33" s="634"/>
      <c r="CW33" s="634"/>
      <c r="CX33" s="634"/>
      <c r="CY33" s="635"/>
      <c r="CZ33" s="624">
        <v>42.7</v>
      </c>
      <c r="DA33" s="636"/>
      <c r="DB33" s="636"/>
      <c r="DC33" s="637"/>
      <c r="DD33" s="627">
        <v>5898679</v>
      </c>
      <c r="DE33" s="634"/>
      <c r="DF33" s="634"/>
      <c r="DG33" s="634"/>
      <c r="DH33" s="634"/>
      <c r="DI33" s="634"/>
      <c r="DJ33" s="634"/>
      <c r="DK33" s="635"/>
      <c r="DL33" s="627">
        <v>3036180</v>
      </c>
      <c r="DM33" s="634"/>
      <c r="DN33" s="634"/>
      <c r="DO33" s="634"/>
      <c r="DP33" s="634"/>
      <c r="DQ33" s="634"/>
      <c r="DR33" s="634"/>
      <c r="DS33" s="634"/>
      <c r="DT33" s="634"/>
      <c r="DU33" s="634"/>
      <c r="DV33" s="635"/>
      <c r="DW33" s="624">
        <v>38.1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990449</v>
      </c>
      <c r="S34" s="622"/>
      <c r="T34" s="622"/>
      <c r="U34" s="622"/>
      <c r="V34" s="622"/>
      <c r="W34" s="622"/>
      <c r="X34" s="622"/>
      <c r="Y34" s="623"/>
      <c r="Z34" s="659">
        <v>5.7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2296275</v>
      </c>
      <c r="CS34" s="622"/>
      <c r="CT34" s="622"/>
      <c r="CU34" s="622"/>
      <c r="CV34" s="622"/>
      <c r="CW34" s="622"/>
      <c r="CX34" s="622"/>
      <c r="CY34" s="623"/>
      <c r="CZ34" s="624">
        <v>13.7</v>
      </c>
      <c r="DA34" s="636"/>
      <c r="DB34" s="636"/>
      <c r="DC34" s="637"/>
      <c r="DD34" s="627">
        <v>1850353</v>
      </c>
      <c r="DE34" s="622"/>
      <c r="DF34" s="622"/>
      <c r="DG34" s="622"/>
      <c r="DH34" s="622"/>
      <c r="DI34" s="622"/>
      <c r="DJ34" s="622"/>
      <c r="DK34" s="623"/>
      <c r="DL34" s="627">
        <v>1226039</v>
      </c>
      <c r="DM34" s="622"/>
      <c r="DN34" s="622"/>
      <c r="DO34" s="622"/>
      <c r="DP34" s="622"/>
      <c r="DQ34" s="622"/>
      <c r="DR34" s="622"/>
      <c r="DS34" s="622"/>
      <c r="DT34" s="622"/>
      <c r="DU34" s="622"/>
      <c r="DV34" s="623"/>
      <c r="DW34" s="624">
        <v>15.4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651389</v>
      </c>
      <c r="S35" s="622"/>
      <c r="T35" s="622"/>
      <c r="U35" s="622"/>
      <c r="V35" s="622"/>
      <c r="W35" s="622"/>
      <c r="X35" s="622"/>
      <c r="Y35" s="623"/>
      <c r="Z35" s="659">
        <v>3.7</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244485</v>
      </c>
      <c r="CS35" s="634"/>
      <c r="CT35" s="634"/>
      <c r="CU35" s="634"/>
      <c r="CV35" s="634"/>
      <c r="CW35" s="634"/>
      <c r="CX35" s="634"/>
      <c r="CY35" s="635"/>
      <c r="CZ35" s="624">
        <v>1.5</v>
      </c>
      <c r="DA35" s="636"/>
      <c r="DB35" s="636"/>
      <c r="DC35" s="637"/>
      <c r="DD35" s="627">
        <v>136562</v>
      </c>
      <c r="DE35" s="634"/>
      <c r="DF35" s="634"/>
      <c r="DG35" s="634"/>
      <c r="DH35" s="634"/>
      <c r="DI35" s="634"/>
      <c r="DJ35" s="634"/>
      <c r="DK35" s="635"/>
      <c r="DL35" s="627">
        <v>128107</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710798</v>
      </c>
      <c r="S36" s="622"/>
      <c r="T36" s="622"/>
      <c r="U36" s="622"/>
      <c r="V36" s="622"/>
      <c r="W36" s="622"/>
      <c r="X36" s="622"/>
      <c r="Y36" s="623"/>
      <c r="Z36" s="659">
        <v>4.0999999999999996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1781463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5739</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1093103</v>
      </c>
      <c r="CS36" s="622"/>
      <c r="CT36" s="622"/>
      <c r="CU36" s="622"/>
      <c r="CV36" s="622"/>
      <c r="CW36" s="622"/>
      <c r="CX36" s="622"/>
      <c r="CY36" s="623"/>
      <c r="CZ36" s="624">
        <v>6.5</v>
      </c>
      <c r="DA36" s="636"/>
      <c r="DB36" s="636"/>
      <c r="DC36" s="637"/>
      <c r="DD36" s="627">
        <v>906722</v>
      </c>
      <c r="DE36" s="622"/>
      <c r="DF36" s="622"/>
      <c r="DG36" s="622"/>
      <c r="DH36" s="622"/>
      <c r="DI36" s="622"/>
      <c r="DJ36" s="622"/>
      <c r="DK36" s="623"/>
      <c r="DL36" s="627">
        <v>607202</v>
      </c>
      <c r="DM36" s="622"/>
      <c r="DN36" s="622"/>
      <c r="DO36" s="622"/>
      <c r="DP36" s="622"/>
      <c r="DQ36" s="622"/>
      <c r="DR36" s="622"/>
      <c r="DS36" s="622"/>
      <c r="DT36" s="622"/>
      <c r="DU36" s="622"/>
      <c r="DV36" s="623"/>
      <c r="DW36" s="624">
        <v>7.6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1441027</v>
      </c>
      <c r="S37" s="622"/>
      <c r="T37" s="622"/>
      <c r="U37" s="622"/>
      <c r="V37" s="622"/>
      <c r="W37" s="622"/>
      <c r="X37" s="622"/>
      <c r="Y37" s="623"/>
      <c r="Z37" s="659">
        <v>8.3000000000000007</v>
      </c>
      <c r="AA37" s="659"/>
      <c r="AB37" s="659"/>
      <c r="AC37" s="659"/>
      <c r="AD37" s="660">
        <v>45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299143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5739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5674</v>
      </c>
      <c r="CS37" s="634"/>
      <c r="CT37" s="634"/>
      <c r="CU37" s="634"/>
      <c r="CV37" s="634"/>
      <c r="CW37" s="634"/>
      <c r="CX37" s="634"/>
      <c r="CY37" s="635"/>
      <c r="CZ37" s="624">
        <v>0</v>
      </c>
      <c r="DA37" s="636"/>
      <c r="DB37" s="636"/>
      <c r="DC37" s="637"/>
      <c r="DD37" s="627">
        <v>5674</v>
      </c>
      <c r="DE37" s="634"/>
      <c r="DF37" s="634"/>
      <c r="DG37" s="634"/>
      <c r="DH37" s="634"/>
      <c r="DI37" s="634"/>
      <c r="DJ37" s="634"/>
      <c r="DK37" s="635"/>
      <c r="DL37" s="627">
        <v>5355</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923816</v>
      </c>
      <c r="S38" s="622"/>
      <c r="T38" s="622"/>
      <c r="U38" s="622"/>
      <c r="V38" s="622"/>
      <c r="W38" s="622"/>
      <c r="X38" s="622"/>
      <c r="Y38" s="623"/>
      <c r="Z38" s="659">
        <v>5.3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174098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3399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1519744</v>
      </c>
      <c r="CS38" s="622"/>
      <c r="CT38" s="622"/>
      <c r="CU38" s="622"/>
      <c r="CV38" s="622"/>
      <c r="CW38" s="622"/>
      <c r="CX38" s="622"/>
      <c r="CY38" s="623"/>
      <c r="CZ38" s="624">
        <v>9.1</v>
      </c>
      <c r="DA38" s="636"/>
      <c r="DB38" s="636"/>
      <c r="DC38" s="637"/>
      <c r="DD38" s="627">
        <v>1309471</v>
      </c>
      <c r="DE38" s="622"/>
      <c r="DF38" s="622"/>
      <c r="DG38" s="622"/>
      <c r="DH38" s="622"/>
      <c r="DI38" s="622"/>
      <c r="DJ38" s="622"/>
      <c r="DK38" s="623"/>
      <c r="DL38" s="627">
        <v>1074832</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15450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4889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1703650</v>
      </c>
      <c r="CS39" s="634"/>
      <c r="CT39" s="634"/>
      <c r="CU39" s="634"/>
      <c r="CV39" s="634"/>
      <c r="CW39" s="634"/>
      <c r="CX39" s="634"/>
      <c r="CY39" s="635"/>
      <c r="CZ39" s="624">
        <v>10.199999999999999</v>
      </c>
      <c r="DA39" s="636"/>
      <c r="DB39" s="636"/>
      <c r="DC39" s="637"/>
      <c r="DD39" s="627">
        <v>1695571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49816</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126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311495</v>
      </c>
      <c r="CS40" s="622"/>
      <c r="CT40" s="622"/>
      <c r="CU40" s="622"/>
      <c r="CV40" s="622"/>
      <c r="CW40" s="622"/>
      <c r="CX40" s="622"/>
      <c r="CY40" s="623"/>
      <c r="CZ40" s="624">
        <v>1.9</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17374769</v>
      </c>
      <c r="S41" s="646"/>
      <c r="T41" s="646"/>
      <c r="U41" s="646"/>
      <c r="V41" s="646"/>
      <c r="W41" s="646"/>
      <c r="X41" s="646"/>
      <c r="Y41" s="649"/>
      <c r="Z41" s="650">
        <v>100</v>
      </c>
      <c r="AA41" s="650"/>
      <c r="AB41" s="650"/>
      <c r="AC41" s="650"/>
      <c r="AD41" s="651">
        <v>7921781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225640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1067006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2428988</v>
      </c>
      <c r="CS42" s="634"/>
      <c r="CT42" s="634"/>
      <c r="CU42" s="634"/>
      <c r="CV42" s="634"/>
      <c r="CW42" s="634"/>
      <c r="CX42" s="634"/>
      <c r="CY42" s="635"/>
      <c r="CZ42" s="624">
        <v>14.5</v>
      </c>
      <c r="DA42" s="636"/>
      <c r="DB42" s="636"/>
      <c r="DC42" s="637"/>
      <c r="DD42" s="627">
        <v>457677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40353</v>
      </c>
      <c r="CS43" s="634"/>
      <c r="CT43" s="634"/>
      <c r="CU43" s="634"/>
      <c r="CV43" s="634"/>
      <c r="CW43" s="634"/>
      <c r="CX43" s="634"/>
      <c r="CY43" s="635"/>
      <c r="CZ43" s="624">
        <v>0.2</v>
      </c>
      <c r="DA43" s="636"/>
      <c r="DB43" s="636"/>
      <c r="DC43" s="637"/>
      <c r="DD43" s="627">
        <v>40353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2338175</v>
      </c>
      <c r="CS44" s="622"/>
      <c r="CT44" s="622"/>
      <c r="CU44" s="622"/>
      <c r="CV44" s="622"/>
      <c r="CW44" s="622"/>
      <c r="CX44" s="622"/>
      <c r="CY44" s="623"/>
      <c r="CZ44" s="624">
        <v>13.9</v>
      </c>
      <c r="DA44" s="625"/>
      <c r="DB44" s="625"/>
      <c r="DC44" s="626"/>
      <c r="DD44" s="627">
        <v>453916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1073162</v>
      </c>
      <c r="CS45" s="634"/>
      <c r="CT45" s="634"/>
      <c r="CU45" s="634"/>
      <c r="CV45" s="634"/>
      <c r="CW45" s="634"/>
      <c r="CX45" s="634"/>
      <c r="CY45" s="635"/>
      <c r="CZ45" s="624">
        <v>6.4</v>
      </c>
      <c r="DA45" s="636"/>
      <c r="DB45" s="636"/>
      <c r="DC45" s="637"/>
      <c r="DD45" s="627">
        <v>15275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1108804</v>
      </c>
      <c r="CS46" s="622"/>
      <c r="CT46" s="622"/>
      <c r="CU46" s="622"/>
      <c r="CV46" s="622"/>
      <c r="CW46" s="622"/>
      <c r="CX46" s="622"/>
      <c r="CY46" s="623"/>
      <c r="CZ46" s="624">
        <v>6.6</v>
      </c>
      <c r="DA46" s="625"/>
      <c r="DB46" s="625"/>
      <c r="DC46" s="626"/>
      <c r="DD46" s="627">
        <v>419464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90813</v>
      </c>
      <c r="CS47" s="634"/>
      <c r="CT47" s="634"/>
      <c r="CU47" s="634"/>
      <c r="CV47" s="634"/>
      <c r="CW47" s="634"/>
      <c r="CX47" s="634"/>
      <c r="CY47" s="635"/>
      <c r="CZ47" s="624">
        <v>0.5</v>
      </c>
      <c r="DA47" s="636"/>
      <c r="DB47" s="636"/>
      <c r="DC47" s="637"/>
      <c r="DD47" s="627">
        <v>3761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16770350</v>
      </c>
      <c r="CS49" s="606"/>
      <c r="CT49" s="606"/>
      <c r="CU49" s="606"/>
      <c r="CV49" s="606"/>
      <c r="CW49" s="606"/>
      <c r="CX49" s="606"/>
      <c r="CY49" s="607"/>
      <c r="CZ49" s="608">
        <v>100</v>
      </c>
      <c r="DA49" s="609"/>
      <c r="DB49" s="609"/>
      <c r="DC49" s="610"/>
      <c r="DD49" s="611">
        <v>11361292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dmPOA4ma8DpvDCLKMecL+bGdn3luyGrFFQLRahyt1dfecyJeMDprhqVmWQY1BQQyfLC4ptkFCDWpIjzLO0oBg==" saltValue="evUw00F1G0SpbOSY10F4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P38" sqref="AP38:AT3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17383</v>
      </c>
      <c r="R7" s="1103"/>
      <c r="S7" s="1103"/>
      <c r="T7" s="1103"/>
      <c r="U7" s="1103"/>
      <c r="V7" s="1103">
        <v>16805</v>
      </c>
      <c r="W7" s="1103"/>
      <c r="X7" s="1103"/>
      <c r="Y7" s="1103"/>
      <c r="Z7" s="1103"/>
      <c r="AA7" s="1103">
        <v>578</v>
      </c>
      <c r="AB7" s="1103"/>
      <c r="AC7" s="1103"/>
      <c r="AD7" s="1103"/>
      <c r="AE7" s="1104"/>
      <c r="AF7" s="1105">
        <v>254</v>
      </c>
      <c r="AG7" s="1106"/>
      <c r="AH7" s="1106"/>
      <c r="AI7" s="1106"/>
      <c r="AJ7" s="1107"/>
      <c r="AK7" s="1108">
        <v>730</v>
      </c>
      <c r="AL7" s="1109"/>
      <c r="AM7" s="1109"/>
      <c r="AN7" s="1109"/>
      <c r="AO7" s="1109"/>
      <c r="AP7" s="1109">
        <v>22063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4</v>
      </c>
      <c r="CI7" s="1097"/>
      <c r="CJ7" s="1097"/>
      <c r="CK7" s="1097"/>
      <c r="CL7" s="1098"/>
      <c r="CM7" s="1096">
        <v>-18</v>
      </c>
      <c r="CN7" s="1097"/>
      <c r="CO7" s="1097"/>
      <c r="CP7" s="1097"/>
      <c r="CQ7" s="1098"/>
      <c r="CR7" s="1096">
        <v>2</v>
      </c>
      <c r="CS7" s="1097"/>
      <c r="CT7" s="1097"/>
      <c r="CU7" s="1097"/>
      <c r="CV7" s="1098"/>
      <c r="CW7" s="1096">
        <v>29</v>
      </c>
      <c r="CX7" s="1097"/>
      <c r="CY7" s="1097"/>
      <c r="CZ7" s="1097"/>
      <c r="DA7" s="1098"/>
      <c r="DB7" s="1096" t="s">
        <v>556</v>
      </c>
      <c r="DC7" s="1097"/>
      <c r="DD7" s="1097"/>
      <c r="DE7" s="1097"/>
      <c r="DF7" s="1098"/>
      <c r="DG7" s="1096" t="s">
        <v>556</v>
      </c>
      <c r="DH7" s="1097"/>
      <c r="DI7" s="1097"/>
      <c r="DJ7" s="1097"/>
      <c r="DK7" s="1098"/>
      <c r="DL7" s="1096" t="s">
        <v>556</v>
      </c>
      <c r="DM7" s="1097"/>
      <c r="DN7" s="1097"/>
      <c r="DO7" s="1097"/>
      <c r="DP7" s="1098"/>
      <c r="DQ7" s="1096" t="s">
        <v>556</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80</v>
      </c>
      <c r="R8" s="1039"/>
      <c r="S8" s="1039"/>
      <c r="T8" s="1039"/>
      <c r="U8" s="1039"/>
      <c r="V8" s="1039">
        <v>54</v>
      </c>
      <c r="W8" s="1039"/>
      <c r="X8" s="1039"/>
      <c r="Y8" s="1039"/>
      <c r="Z8" s="1039"/>
      <c r="AA8" s="1039">
        <v>26</v>
      </c>
      <c r="AB8" s="1039"/>
      <c r="AC8" s="1039"/>
      <c r="AD8" s="1039"/>
      <c r="AE8" s="1040"/>
      <c r="AF8" s="1035">
        <v>26</v>
      </c>
      <c r="AG8" s="1036"/>
      <c r="AH8" s="1036"/>
      <c r="AI8" s="1036"/>
      <c r="AJ8" s="1037"/>
      <c r="AK8" s="1080" t="s">
        <v>552</v>
      </c>
      <c r="AL8" s="1081"/>
      <c r="AM8" s="1081"/>
      <c r="AN8" s="1081"/>
      <c r="AO8" s="1081"/>
      <c r="AP8" s="1081" t="s">
        <v>552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555</v>
      </c>
      <c r="BS8" s="992" t="s">
        <v>553</v>
      </c>
      <c r="BT8" s="993"/>
      <c r="BU8" s="993"/>
      <c r="BV8" s="993"/>
      <c r="BW8" s="993"/>
      <c r="BX8" s="993"/>
      <c r="BY8" s="993"/>
      <c r="BZ8" s="993"/>
      <c r="CA8" s="993"/>
      <c r="CB8" s="993"/>
      <c r="CC8" s="993"/>
      <c r="CD8" s="993"/>
      <c r="CE8" s="993"/>
      <c r="CF8" s="993"/>
      <c r="CG8" s="1014"/>
      <c r="CH8" s="989">
        <v>-44</v>
      </c>
      <c r="CI8" s="990"/>
      <c r="CJ8" s="990"/>
      <c r="CK8" s="990"/>
      <c r="CL8" s="991"/>
      <c r="CM8" s="989">
        <v>-367</v>
      </c>
      <c r="CN8" s="990"/>
      <c r="CO8" s="990"/>
      <c r="CP8" s="990"/>
      <c r="CQ8" s="991"/>
      <c r="CR8" s="989">
        <v>5</v>
      </c>
      <c r="CS8" s="990"/>
      <c r="CT8" s="990"/>
      <c r="CU8" s="990"/>
      <c r="CV8" s="991"/>
      <c r="CW8" s="989">
        <v>3</v>
      </c>
      <c r="CX8" s="990"/>
      <c r="CY8" s="990"/>
      <c r="CZ8" s="990"/>
      <c r="DA8" s="991"/>
      <c r="DB8" s="989">
        <v>1100</v>
      </c>
      <c r="DC8" s="990"/>
      <c r="DD8" s="990"/>
      <c r="DE8" s="990"/>
      <c r="DF8" s="991"/>
      <c r="DG8" s="989" t="s">
        <v>556</v>
      </c>
      <c r="DH8" s="990"/>
      <c r="DI8" s="990"/>
      <c r="DJ8" s="990"/>
      <c r="DK8" s="991"/>
      <c r="DL8" s="989" t="s">
        <v>556</v>
      </c>
      <c r="DM8" s="990"/>
      <c r="DN8" s="990"/>
      <c r="DO8" s="990"/>
      <c r="DP8" s="991"/>
      <c r="DQ8" s="989">
        <v>2300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554</v>
      </c>
      <c r="BT9" s="993"/>
      <c r="BU9" s="993"/>
      <c r="BV9" s="993"/>
      <c r="BW9" s="993"/>
      <c r="BX9" s="993"/>
      <c r="BY9" s="993"/>
      <c r="BZ9" s="993"/>
      <c r="CA9" s="993"/>
      <c r="CB9" s="993"/>
      <c r="CC9" s="993"/>
      <c r="CD9" s="993"/>
      <c r="CE9" s="993"/>
      <c r="CF9" s="993"/>
      <c r="CG9" s="1014"/>
      <c r="CH9" s="989">
        <v>-11</v>
      </c>
      <c r="CI9" s="990"/>
      <c r="CJ9" s="990"/>
      <c r="CK9" s="990"/>
      <c r="CL9" s="991"/>
      <c r="CM9" s="989">
        <v>24</v>
      </c>
      <c r="CN9" s="990"/>
      <c r="CO9" s="990"/>
      <c r="CP9" s="990"/>
      <c r="CQ9" s="991"/>
      <c r="CR9" s="989">
        <v>10</v>
      </c>
      <c r="CS9" s="990"/>
      <c r="CT9" s="990"/>
      <c r="CU9" s="990"/>
      <c r="CV9" s="991"/>
      <c r="CW9" s="989" t="s">
        <v>556</v>
      </c>
      <c r="CX9" s="990"/>
      <c r="CY9" s="990"/>
      <c r="CZ9" s="990"/>
      <c r="DA9" s="991"/>
      <c r="DB9" s="989" t="s">
        <v>556</v>
      </c>
      <c r="DC9" s="990"/>
      <c r="DD9" s="990"/>
      <c r="DE9" s="990"/>
      <c r="DF9" s="991"/>
      <c r="DG9" s="989" t="s">
        <v>556</v>
      </c>
      <c r="DH9" s="990"/>
      <c r="DI9" s="990"/>
      <c r="DJ9" s="990"/>
      <c r="DK9" s="991"/>
      <c r="DL9" s="989" t="s">
        <v>556</v>
      </c>
      <c r="DM9" s="990"/>
      <c r="DN9" s="990"/>
      <c r="DO9" s="990"/>
      <c r="DP9" s="991"/>
      <c r="DQ9" s="989" t="s">
        <v>556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17384</v>
      </c>
      <c r="R23" s="1061"/>
      <c r="S23" s="1061"/>
      <c r="T23" s="1061"/>
      <c r="U23" s="1061"/>
      <c r="V23" s="1061">
        <v>16780</v>
      </c>
      <c r="W23" s="1061"/>
      <c r="X23" s="1061"/>
      <c r="Y23" s="1061"/>
      <c r="Z23" s="1061"/>
      <c r="AA23" s="1061">
        <v>604</v>
      </c>
      <c r="AB23" s="1061"/>
      <c r="AC23" s="1061"/>
      <c r="AD23" s="1061"/>
      <c r="AE23" s="1068"/>
      <c r="AF23" s="1069">
        <v>280</v>
      </c>
      <c r="AG23" s="1061"/>
      <c r="AH23" s="1061"/>
      <c r="AI23" s="1061"/>
      <c r="AJ23" s="1070"/>
      <c r="AK23" s="1071"/>
      <c r="AL23" s="1072"/>
      <c r="AM23" s="1072"/>
      <c r="AN23" s="1072"/>
      <c r="AO23" s="1072"/>
      <c r="AP23" s="1061">
        <v>22063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3042</v>
      </c>
      <c r="R28" s="1051"/>
      <c r="S28" s="1051"/>
      <c r="T28" s="1051"/>
      <c r="U28" s="1051"/>
      <c r="V28" s="1051">
        <v>3036</v>
      </c>
      <c r="W28" s="1051"/>
      <c r="X28" s="1051"/>
      <c r="Y28" s="1051"/>
      <c r="Z28" s="1051"/>
      <c r="AA28" s="1051">
        <v>6</v>
      </c>
      <c r="AB28" s="1051"/>
      <c r="AC28" s="1051"/>
      <c r="AD28" s="1051"/>
      <c r="AE28" s="1052"/>
      <c r="AF28" s="1053">
        <v>6</v>
      </c>
      <c r="AG28" s="1051"/>
      <c r="AH28" s="1051"/>
      <c r="AI28" s="1051"/>
      <c r="AJ28" s="1054"/>
      <c r="AK28" s="1042">
        <v>226</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2778</v>
      </c>
      <c r="R29" s="1039"/>
      <c r="S29" s="1039"/>
      <c r="T29" s="1039"/>
      <c r="U29" s="1039"/>
      <c r="V29" s="1039">
        <v>2762</v>
      </c>
      <c r="W29" s="1039"/>
      <c r="X29" s="1039"/>
      <c r="Y29" s="1039"/>
      <c r="Z29" s="1039"/>
      <c r="AA29" s="1039">
        <v>16</v>
      </c>
      <c r="AB29" s="1039"/>
      <c r="AC29" s="1039"/>
      <c r="AD29" s="1039"/>
      <c r="AE29" s="1040"/>
      <c r="AF29" s="1035">
        <v>16</v>
      </c>
      <c r="AG29" s="1036"/>
      <c r="AH29" s="1036"/>
      <c r="AI29" s="1036"/>
      <c r="AJ29" s="1037"/>
      <c r="AK29" s="980">
        <v>440</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532</v>
      </c>
      <c r="R30" s="1039"/>
      <c r="S30" s="1039"/>
      <c r="T30" s="1039"/>
      <c r="U30" s="1039"/>
      <c r="V30" s="1039">
        <v>530</v>
      </c>
      <c r="W30" s="1039"/>
      <c r="X30" s="1039"/>
      <c r="Y30" s="1039"/>
      <c r="Z30" s="1039"/>
      <c r="AA30" s="1039">
        <v>2</v>
      </c>
      <c r="AB30" s="1039"/>
      <c r="AC30" s="1039"/>
      <c r="AD30" s="1039"/>
      <c r="AE30" s="1040"/>
      <c r="AF30" s="1035">
        <v>2</v>
      </c>
      <c r="AG30" s="1036"/>
      <c r="AH30" s="1036"/>
      <c r="AI30" s="1036"/>
      <c r="AJ30" s="1037"/>
      <c r="AK30" s="980">
        <v>128</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510</v>
      </c>
      <c r="R31" s="1039"/>
      <c r="S31" s="1039"/>
      <c r="T31" s="1039"/>
      <c r="U31" s="1039"/>
      <c r="V31" s="1039">
        <v>509</v>
      </c>
      <c r="W31" s="1039"/>
      <c r="X31" s="1039"/>
      <c r="Y31" s="1039"/>
      <c r="Z31" s="1039"/>
      <c r="AA31" s="1039">
        <v>1</v>
      </c>
      <c r="AB31" s="1039"/>
      <c r="AC31" s="1039"/>
      <c r="AD31" s="1039"/>
      <c r="AE31" s="1040"/>
      <c r="AF31" s="1035">
        <v>918</v>
      </c>
      <c r="AG31" s="1036"/>
      <c r="AH31" s="1036"/>
      <c r="AI31" s="1036"/>
      <c r="AJ31" s="1037"/>
      <c r="AK31" s="980">
        <v>16</v>
      </c>
      <c r="AL31" s="971"/>
      <c r="AM31" s="971"/>
      <c r="AN31" s="971"/>
      <c r="AO31" s="971"/>
      <c r="AP31" s="971">
        <v>964</v>
      </c>
      <c r="AQ31" s="971"/>
      <c r="AR31" s="971"/>
      <c r="AS31" s="971"/>
      <c r="AT31" s="971"/>
      <c r="AU31" s="971">
        <v>127</v>
      </c>
      <c r="AV31" s="971"/>
      <c r="AW31" s="971"/>
      <c r="AX31" s="971"/>
      <c r="AY31" s="971"/>
      <c r="AZ31" s="1041" t="s">
        <v>552</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507</v>
      </c>
      <c r="R32" s="1039"/>
      <c r="S32" s="1039"/>
      <c r="T32" s="1039"/>
      <c r="U32" s="1039"/>
      <c r="V32" s="1039">
        <v>393</v>
      </c>
      <c r="W32" s="1039"/>
      <c r="X32" s="1039"/>
      <c r="Y32" s="1039"/>
      <c r="Z32" s="1039"/>
      <c r="AA32" s="1039">
        <v>114</v>
      </c>
      <c r="AB32" s="1039"/>
      <c r="AC32" s="1039"/>
      <c r="AD32" s="1039"/>
      <c r="AE32" s="1040"/>
      <c r="AF32" s="1035">
        <v>228</v>
      </c>
      <c r="AG32" s="1036"/>
      <c r="AH32" s="1036"/>
      <c r="AI32" s="1036"/>
      <c r="AJ32" s="1037"/>
      <c r="AK32" s="980">
        <v>1</v>
      </c>
      <c r="AL32" s="971"/>
      <c r="AM32" s="971"/>
      <c r="AN32" s="971"/>
      <c r="AO32" s="971"/>
      <c r="AP32" s="971">
        <v>2723</v>
      </c>
      <c r="AQ32" s="971"/>
      <c r="AR32" s="971"/>
      <c r="AS32" s="971"/>
      <c r="AT32" s="971"/>
      <c r="AU32" s="971">
        <v>3</v>
      </c>
      <c r="AV32" s="971"/>
      <c r="AW32" s="971"/>
      <c r="AX32" s="971"/>
      <c r="AY32" s="971"/>
      <c r="AZ32" s="1041" t="s">
        <v>552</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988</v>
      </c>
      <c r="R33" s="1039"/>
      <c r="S33" s="1039"/>
      <c r="T33" s="1039"/>
      <c r="U33" s="1039"/>
      <c r="V33" s="1039">
        <v>869</v>
      </c>
      <c r="W33" s="1039"/>
      <c r="X33" s="1039"/>
      <c r="Y33" s="1039"/>
      <c r="Z33" s="1039"/>
      <c r="AA33" s="1039">
        <v>119</v>
      </c>
      <c r="AB33" s="1039"/>
      <c r="AC33" s="1039"/>
      <c r="AD33" s="1039"/>
      <c r="AE33" s="1040"/>
      <c r="AF33" s="1035">
        <v>1158</v>
      </c>
      <c r="AG33" s="1036"/>
      <c r="AH33" s="1036"/>
      <c r="AI33" s="1036"/>
      <c r="AJ33" s="1037"/>
      <c r="AK33" s="980">
        <v>246</v>
      </c>
      <c r="AL33" s="971"/>
      <c r="AM33" s="971"/>
      <c r="AN33" s="971"/>
      <c r="AO33" s="971"/>
      <c r="AP33" s="971">
        <v>3117</v>
      </c>
      <c r="AQ33" s="971"/>
      <c r="AR33" s="971"/>
      <c r="AS33" s="971"/>
      <c r="AT33" s="971"/>
      <c r="AU33" s="971">
        <v>1353</v>
      </c>
      <c r="AV33" s="971"/>
      <c r="AW33" s="971"/>
      <c r="AX33" s="971"/>
      <c r="AY33" s="971"/>
      <c r="AZ33" s="1041" t="s">
        <v>552</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41</v>
      </c>
      <c r="R34" s="1039"/>
      <c r="S34" s="1039"/>
      <c r="T34" s="1039"/>
      <c r="U34" s="1039"/>
      <c r="V34" s="1039">
        <v>41</v>
      </c>
      <c r="W34" s="1039"/>
      <c r="X34" s="1039"/>
      <c r="Y34" s="1039"/>
      <c r="Z34" s="1039"/>
      <c r="AA34" s="1039">
        <v>0</v>
      </c>
      <c r="AB34" s="1039"/>
      <c r="AC34" s="1039"/>
      <c r="AD34" s="1039"/>
      <c r="AE34" s="1040"/>
      <c r="AF34" s="1035">
        <v>0</v>
      </c>
      <c r="AG34" s="1036"/>
      <c r="AH34" s="1036"/>
      <c r="AI34" s="1036"/>
      <c r="AJ34" s="1037"/>
      <c r="AK34" s="980">
        <v>30</v>
      </c>
      <c r="AL34" s="971"/>
      <c r="AM34" s="971"/>
      <c r="AN34" s="971"/>
      <c r="AO34" s="971"/>
      <c r="AP34" s="971">
        <v>111</v>
      </c>
      <c r="AQ34" s="971"/>
      <c r="AR34" s="971"/>
      <c r="AS34" s="971"/>
      <c r="AT34" s="971"/>
      <c r="AU34" s="971">
        <v>105</v>
      </c>
      <c r="AV34" s="971"/>
      <c r="AW34" s="971"/>
      <c r="AX34" s="971"/>
      <c r="AY34" s="971"/>
      <c r="AZ34" s="1041" t="s">
        <v>552</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63</v>
      </c>
      <c r="R35" s="1039"/>
      <c r="S35" s="1039"/>
      <c r="T35" s="1039"/>
      <c r="U35" s="1039"/>
      <c r="V35" s="1039">
        <v>59</v>
      </c>
      <c r="W35" s="1039"/>
      <c r="X35" s="1039"/>
      <c r="Y35" s="1039"/>
      <c r="Z35" s="1039"/>
      <c r="AA35" s="1039">
        <v>4</v>
      </c>
      <c r="AB35" s="1039"/>
      <c r="AC35" s="1039"/>
      <c r="AD35" s="1039"/>
      <c r="AE35" s="1040"/>
      <c r="AF35" s="1035">
        <v>4</v>
      </c>
      <c r="AG35" s="1036"/>
      <c r="AH35" s="1036"/>
      <c r="AI35" s="1036"/>
      <c r="AJ35" s="1037"/>
      <c r="AK35" s="980">
        <v>24</v>
      </c>
      <c r="AL35" s="971"/>
      <c r="AM35" s="971"/>
      <c r="AN35" s="971"/>
      <c r="AO35" s="971"/>
      <c r="AP35" s="971">
        <v>65</v>
      </c>
      <c r="AQ35" s="971"/>
      <c r="AR35" s="971"/>
      <c r="AS35" s="971"/>
      <c r="AT35" s="971"/>
      <c r="AU35" s="971">
        <v>62</v>
      </c>
      <c r="AV35" s="971"/>
      <c r="AW35" s="971"/>
      <c r="AX35" s="971"/>
      <c r="AY35" s="971"/>
      <c r="AZ35" s="1041" t="s">
        <v>552</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210</v>
      </c>
      <c r="R36" s="1039"/>
      <c r="S36" s="1039"/>
      <c r="T36" s="1039"/>
      <c r="U36" s="1039"/>
      <c r="V36" s="1039">
        <v>923</v>
      </c>
      <c r="W36" s="1039"/>
      <c r="X36" s="1039"/>
      <c r="Y36" s="1039"/>
      <c r="Z36" s="1039"/>
      <c r="AA36" s="1039">
        <v>-713</v>
      </c>
      <c r="AB36" s="1039"/>
      <c r="AC36" s="1039"/>
      <c r="AD36" s="1039"/>
      <c r="AE36" s="1040"/>
      <c r="AF36" s="1035" t="s">
        <v>122</v>
      </c>
      <c r="AG36" s="1036"/>
      <c r="AH36" s="1036"/>
      <c r="AI36" s="1036"/>
      <c r="AJ36" s="1037"/>
      <c r="AK36" s="980">
        <v>174</v>
      </c>
      <c r="AL36" s="971"/>
      <c r="AM36" s="971"/>
      <c r="AN36" s="971"/>
      <c r="AO36" s="971"/>
      <c r="AP36" s="971">
        <v>3218</v>
      </c>
      <c r="AQ36" s="971"/>
      <c r="AR36" s="971"/>
      <c r="AS36" s="971"/>
      <c r="AT36" s="971"/>
      <c r="AU36" s="971">
        <v>1285</v>
      </c>
      <c r="AV36" s="971"/>
      <c r="AW36" s="971"/>
      <c r="AX36" s="971"/>
      <c r="AY36" s="971"/>
      <c r="AZ36" s="1041" t="s">
        <v>552</v>
      </c>
      <c r="BA36" s="1041"/>
      <c r="BB36" s="1041"/>
      <c r="BC36" s="1041"/>
      <c r="BD36" s="1041"/>
      <c r="BE36" s="972" t="s">
        <v>397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2332</v>
      </c>
      <c r="AG63" s="959"/>
      <c r="AH63" s="959"/>
      <c r="AI63" s="959"/>
      <c r="AJ63" s="1022"/>
      <c r="AK63" s="1023"/>
      <c r="AL63" s="963"/>
      <c r="AM63" s="963"/>
      <c r="AN63" s="963"/>
      <c r="AO63" s="963"/>
      <c r="AP63" s="959">
        <v>10198</v>
      </c>
      <c r="AQ63" s="959"/>
      <c r="AR63" s="959"/>
      <c r="AS63" s="959"/>
      <c r="AT63" s="959"/>
      <c r="AU63" s="959">
        <v>2935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558</v>
      </c>
      <c r="C68" s="986"/>
      <c r="D68" s="986"/>
      <c r="E68" s="986"/>
      <c r="F68" s="986"/>
      <c r="G68" s="986"/>
      <c r="H68" s="986"/>
      <c r="I68" s="986"/>
      <c r="J68" s="986"/>
      <c r="K68" s="986"/>
      <c r="L68" s="986"/>
      <c r="M68" s="986"/>
      <c r="N68" s="986"/>
      <c r="O68" s="986"/>
      <c r="P68" s="987"/>
      <c r="Q68" s="988">
        <v>4343</v>
      </c>
      <c r="R68" s="982"/>
      <c r="S68" s="982"/>
      <c r="T68" s="982"/>
      <c r="U68" s="982"/>
      <c r="V68" s="982">
        <v>4160</v>
      </c>
      <c r="W68" s="982"/>
      <c r="X68" s="982"/>
      <c r="Y68" s="982"/>
      <c r="Z68" s="982"/>
      <c r="AA68" s="982">
        <v>183</v>
      </c>
      <c r="AB68" s="982"/>
      <c r="AC68" s="982"/>
      <c r="AD68" s="982"/>
      <c r="AE68" s="982"/>
      <c r="AF68" s="982">
        <v>183</v>
      </c>
      <c r="AG68" s="982"/>
      <c r="AH68" s="982"/>
      <c r="AI68" s="982"/>
      <c r="AJ68" s="982"/>
      <c r="AK68" s="982" t="s">
        <v>556</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559</v>
      </c>
      <c r="C69" s="975"/>
      <c r="D69" s="975"/>
      <c r="E69" s="975"/>
      <c r="F69" s="975"/>
      <c r="G69" s="975"/>
      <c r="H69" s="975"/>
      <c r="I69" s="975"/>
      <c r="J69" s="975"/>
      <c r="K69" s="975"/>
      <c r="L69" s="975"/>
      <c r="M69" s="975"/>
      <c r="N69" s="975"/>
      <c r="O69" s="975"/>
      <c r="P69" s="976"/>
      <c r="Q69" s="977">
        <v>1609</v>
      </c>
      <c r="R69" s="971"/>
      <c r="S69" s="971"/>
      <c r="T69" s="971"/>
      <c r="U69" s="971"/>
      <c r="V69" s="971">
        <v>1467</v>
      </c>
      <c r="W69" s="971"/>
      <c r="X69" s="971"/>
      <c r="Y69" s="971"/>
      <c r="Z69" s="971"/>
      <c r="AA69" s="971">
        <v>141</v>
      </c>
      <c r="AB69" s="971"/>
      <c r="AC69" s="971"/>
      <c r="AD69" s="971"/>
      <c r="AE69" s="971"/>
      <c r="AF69" s="971">
        <v>141</v>
      </c>
      <c r="AG69" s="971"/>
      <c r="AH69" s="971"/>
      <c r="AI69" s="971"/>
      <c r="AJ69" s="971"/>
      <c r="AK69" s="971" t="s">
        <v>556</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560</v>
      </c>
      <c r="C70" s="975"/>
      <c r="D70" s="975"/>
      <c r="E70" s="975"/>
      <c r="F70" s="975"/>
      <c r="G70" s="975"/>
      <c r="H70" s="975"/>
      <c r="I70" s="975"/>
      <c r="J70" s="975"/>
      <c r="K70" s="975"/>
      <c r="L70" s="975"/>
      <c r="M70" s="975"/>
      <c r="N70" s="975"/>
      <c r="O70" s="975"/>
      <c r="P70" s="976"/>
      <c r="Q70" s="977">
        <v>456917</v>
      </c>
      <c r="R70" s="971"/>
      <c r="S70" s="971"/>
      <c r="T70" s="971"/>
      <c r="U70" s="971"/>
      <c r="V70" s="971">
        <v>456118</v>
      </c>
      <c r="W70" s="971"/>
      <c r="X70" s="971"/>
      <c r="Y70" s="971"/>
      <c r="Z70" s="971"/>
      <c r="AA70" s="971">
        <v>799</v>
      </c>
      <c r="AB70" s="971"/>
      <c r="AC70" s="971"/>
      <c r="AD70" s="971"/>
      <c r="AE70" s="971"/>
      <c r="AF70" s="971">
        <v>794</v>
      </c>
      <c r="AG70" s="971"/>
      <c r="AH70" s="971"/>
      <c r="AI70" s="971"/>
      <c r="AJ70" s="971"/>
      <c r="AK70" s="971">
        <v>892</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561</v>
      </c>
      <c r="C71" s="975"/>
      <c r="D71" s="975"/>
      <c r="E71" s="975"/>
      <c r="F71" s="975"/>
      <c r="G71" s="975"/>
      <c r="H71" s="975"/>
      <c r="I71" s="975"/>
      <c r="J71" s="975"/>
      <c r="K71" s="975"/>
      <c r="L71" s="975"/>
      <c r="M71" s="975"/>
      <c r="N71" s="975"/>
      <c r="O71" s="975"/>
      <c r="P71" s="976"/>
      <c r="Q71" s="977">
        <v>98324</v>
      </c>
      <c r="R71" s="971"/>
      <c r="S71" s="971"/>
      <c r="T71" s="971"/>
      <c r="U71" s="971"/>
      <c r="V71" s="971">
        <v>92948</v>
      </c>
      <c r="W71" s="971"/>
      <c r="X71" s="971"/>
      <c r="Y71" s="971"/>
      <c r="Z71" s="971"/>
      <c r="AA71" s="971">
        <v>5376</v>
      </c>
      <c r="AB71" s="971"/>
      <c r="AC71" s="971"/>
      <c r="AD71" s="971"/>
      <c r="AE71" s="971"/>
      <c r="AF71" s="971">
        <v>5376</v>
      </c>
      <c r="AG71" s="971"/>
      <c r="AH71" s="971"/>
      <c r="AI71" s="971"/>
      <c r="AJ71" s="971"/>
      <c r="AK71" s="971">
        <v>2217</v>
      </c>
      <c r="AL71" s="971"/>
      <c r="AM71" s="971"/>
      <c r="AN71" s="971"/>
      <c r="AO71" s="971"/>
      <c r="AP71" s="971">
        <v>245</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6494</v>
      </c>
      <c r="AG88" s="959"/>
      <c r="AH88" s="959"/>
      <c r="AI88" s="959"/>
      <c r="AJ88" s="959"/>
      <c r="AK88" s="963"/>
      <c r="AL88" s="963"/>
      <c r="AM88" s="963"/>
      <c r="AN88" s="963"/>
      <c r="AO88" s="963"/>
      <c r="AP88" s="959">
        <v>245</v>
      </c>
      <c r="AQ88" s="959"/>
      <c r="AR88" s="959"/>
      <c r="AS88" s="959"/>
      <c r="AT88" s="959"/>
      <c r="AU88" s="959" t="s">
        <v>556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17</v>
      </c>
      <c r="CS102" s="953"/>
      <c r="CT102" s="953"/>
      <c r="CU102" s="953"/>
      <c r="CV102" s="954"/>
      <c r="CW102" s="952">
        <v>32</v>
      </c>
      <c r="CX102" s="953"/>
      <c r="CY102" s="953"/>
      <c r="CZ102" s="953"/>
      <c r="DA102" s="954"/>
      <c r="DB102" s="952">
        <v>1100</v>
      </c>
      <c r="DC102" s="953"/>
      <c r="DD102" s="953"/>
      <c r="DE102" s="953"/>
      <c r="DF102" s="954"/>
      <c r="DG102" s="952" t="s">
        <v>556</v>
      </c>
      <c r="DH102" s="953"/>
      <c r="DI102" s="953"/>
      <c r="DJ102" s="953"/>
      <c r="DK102" s="954"/>
      <c r="DL102" s="952" t="s">
        <v>556</v>
      </c>
      <c r="DM102" s="953"/>
      <c r="DN102" s="953"/>
      <c r="DO102" s="953"/>
      <c r="DP102" s="954"/>
      <c r="DQ102" s="952">
        <v>2300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1754587</v>
      </c>
      <c r="AB110" s="889"/>
      <c r="AC110" s="889"/>
      <c r="AD110" s="889"/>
      <c r="AE110" s="890"/>
      <c r="AF110" s="891">
        <v>1847005</v>
      </c>
      <c r="AG110" s="889"/>
      <c r="AH110" s="889"/>
      <c r="AI110" s="889"/>
      <c r="AJ110" s="890"/>
      <c r="AK110" s="891">
        <v>1764846</v>
      </c>
      <c r="AL110" s="889"/>
      <c r="AM110" s="889"/>
      <c r="AN110" s="889"/>
      <c r="AO110" s="890"/>
      <c r="AP110" s="892">
        <v>26.1</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23170941</v>
      </c>
      <c r="BR110" s="842"/>
      <c r="BS110" s="842"/>
      <c r="BT110" s="842"/>
      <c r="BU110" s="842"/>
      <c r="BV110" s="842">
        <v>22825819</v>
      </c>
      <c r="BW110" s="842"/>
      <c r="BX110" s="842"/>
      <c r="BY110" s="842"/>
      <c r="BZ110" s="842"/>
      <c r="CA110" s="842">
        <v>22062916</v>
      </c>
      <c r="CB110" s="842"/>
      <c r="CC110" s="842"/>
      <c r="CD110" s="842"/>
      <c r="CE110" s="842"/>
      <c r="CF110" s="866">
        <v>326</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384258</v>
      </c>
      <c r="BR111" s="817"/>
      <c r="BS111" s="817"/>
      <c r="BT111" s="817"/>
      <c r="BU111" s="817"/>
      <c r="BV111" s="817">
        <v>384258</v>
      </c>
      <c r="BW111" s="817"/>
      <c r="BX111" s="817"/>
      <c r="BY111" s="817"/>
      <c r="BZ111" s="817"/>
      <c r="CA111" s="817">
        <v>384258</v>
      </c>
      <c r="CB111" s="817"/>
      <c r="CC111" s="817"/>
      <c r="CD111" s="817"/>
      <c r="CE111" s="817"/>
      <c r="CF111" s="875">
        <v>5.7</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3039076</v>
      </c>
      <c r="BR112" s="817"/>
      <c r="BS112" s="817"/>
      <c r="BT112" s="817"/>
      <c r="BU112" s="817"/>
      <c r="BV112" s="817">
        <v>2906270</v>
      </c>
      <c r="BW112" s="817"/>
      <c r="BX112" s="817"/>
      <c r="BY112" s="817"/>
      <c r="BZ112" s="817"/>
      <c r="CA112" s="817">
        <v>2935783</v>
      </c>
      <c r="CB112" s="817"/>
      <c r="CC112" s="817"/>
      <c r="CD112" s="817"/>
      <c r="CE112" s="817"/>
      <c r="CF112" s="875">
        <v>43.4</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307285</v>
      </c>
      <c r="AB113" s="919"/>
      <c r="AC113" s="919"/>
      <c r="AD113" s="919"/>
      <c r="AE113" s="920"/>
      <c r="AF113" s="921">
        <v>287647</v>
      </c>
      <c r="AG113" s="919"/>
      <c r="AH113" s="919"/>
      <c r="AI113" s="919"/>
      <c r="AJ113" s="920"/>
      <c r="AK113" s="921">
        <v>298958</v>
      </c>
      <c r="AL113" s="919"/>
      <c r="AM113" s="919"/>
      <c r="AN113" s="919"/>
      <c r="AO113" s="920"/>
      <c r="AP113" s="922">
        <v>4.4000000000000004</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1525878</v>
      </c>
      <c r="BR114" s="817"/>
      <c r="BS114" s="817"/>
      <c r="BT114" s="817"/>
      <c r="BU114" s="817"/>
      <c r="BV114" s="817">
        <v>1546314</v>
      </c>
      <c r="BW114" s="817"/>
      <c r="BX114" s="817"/>
      <c r="BY114" s="817"/>
      <c r="BZ114" s="817"/>
      <c r="CA114" s="817">
        <v>1652409</v>
      </c>
      <c r="CB114" s="817"/>
      <c r="CC114" s="817"/>
      <c r="CD114" s="817"/>
      <c r="CE114" s="817"/>
      <c r="CF114" s="875">
        <v>24.4</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v>2303252</v>
      </c>
      <c r="BR115" s="817"/>
      <c r="BS115" s="817"/>
      <c r="BT115" s="817"/>
      <c r="BU115" s="817"/>
      <c r="BV115" s="817">
        <v>2298742</v>
      </c>
      <c r="BW115" s="817"/>
      <c r="BX115" s="817"/>
      <c r="BY115" s="817"/>
      <c r="BZ115" s="817"/>
      <c r="CA115" s="817">
        <v>2300939</v>
      </c>
      <c r="CB115" s="817"/>
      <c r="CC115" s="817"/>
      <c r="CD115" s="817"/>
      <c r="CE115" s="817"/>
      <c r="CF115" s="875">
        <v>34</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384258</v>
      </c>
      <c r="DH115" s="780"/>
      <c r="DI115" s="780"/>
      <c r="DJ115" s="780"/>
      <c r="DK115" s="781"/>
      <c r="DL115" s="782">
        <v>384258</v>
      </c>
      <c r="DM115" s="780"/>
      <c r="DN115" s="780"/>
      <c r="DO115" s="780"/>
      <c r="DP115" s="781"/>
      <c r="DQ115" s="782">
        <v>384258</v>
      </c>
      <c r="DR115" s="780"/>
      <c r="DS115" s="780"/>
      <c r="DT115" s="780"/>
      <c r="DU115" s="781"/>
      <c r="DV115" s="824">
        <v>5.7</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268</v>
      </c>
      <c r="AB116" s="780"/>
      <c r="AC116" s="780"/>
      <c r="AD116" s="780"/>
      <c r="AE116" s="781"/>
      <c r="AF116" s="782">
        <v>404</v>
      </c>
      <c r="AG116" s="780"/>
      <c r="AH116" s="780"/>
      <c r="AI116" s="780"/>
      <c r="AJ116" s="781"/>
      <c r="AK116" s="782">
        <v>391</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2062140</v>
      </c>
      <c r="AB117" s="903"/>
      <c r="AC117" s="903"/>
      <c r="AD117" s="903"/>
      <c r="AE117" s="904"/>
      <c r="AF117" s="905">
        <v>2135056</v>
      </c>
      <c r="AG117" s="903"/>
      <c r="AH117" s="903"/>
      <c r="AI117" s="903"/>
      <c r="AJ117" s="904"/>
      <c r="AK117" s="905">
        <v>2064195</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30423405</v>
      </c>
      <c r="BR119" s="845"/>
      <c r="BS119" s="845"/>
      <c r="BT119" s="845"/>
      <c r="BU119" s="845"/>
      <c r="BV119" s="845">
        <v>29961403</v>
      </c>
      <c r="BW119" s="845"/>
      <c r="BX119" s="845"/>
      <c r="BY119" s="845"/>
      <c r="BZ119" s="845"/>
      <c r="CA119" s="845">
        <v>29336305</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4652955</v>
      </c>
      <c r="BR120" s="842"/>
      <c r="BS120" s="842"/>
      <c r="BT120" s="842"/>
      <c r="BU120" s="842"/>
      <c r="BV120" s="842">
        <v>5711352</v>
      </c>
      <c r="BW120" s="842"/>
      <c r="BX120" s="842"/>
      <c r="BY120" s="842"/>
      <c r="BZ120" s="842"/>
      <c r="CA120" s="842">
        <v>7108260</v>
      </c>
      <c r="CB120" s="842"/>
      <c r="CC120" s="842"/>
      <c r="CD120" s="842"/>
      <c r="CE120" s="842"/>
      <c r="CF120" s="866">
        <v>105</v>
      </c>
      <c r="CG120" s="867"/>
      <c r="CH120" s="867"/>
      <c r="CI120" s="867"/>
      <c r="CJ120" s="867"/>
      <c r="CK120" s="868" t="s">
        <v>450</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1041842</v>
      </c>
      <c r="DH120" s="842"/>
      <c r="DI120" s="842"/>
      <c r="DJ120" s="842"/>
      <c r="DK120" s="842"/>
      <c r="DL120" s="842">
        <v>1122280</v>
      </c>
      <c r="DM120" s="842"/>
      <c r="DN120" s="842"/>
      <c r="DO120" s="842"/>
      <c r="DP120" s="842"/>
      <c r="DQ120" s="842">
        <v>1352891</v>
      </c>
      <c r="DR120" s="842"/>
      <c r="DS120" s="842"/>
      <c r="DT120" s="842"/>
      <c r="DU120" s="842"/>
      <c r="DV120" s="843">
        <v>20</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1231956</v>
      </c>
      <c r="BR121" s="817"/>
      <c r="BS121" s="817"/>
      <c r="BT121" s="817"/>
      <c r="BU121" s="817"/>
      <c r="BV121" s="817">
        <v>1220811</v>
      </c>
      <c r="BW121" s="817"/>
      <c r="BX121" s="817"/>
      <c r="BY121" s="817"/>
      <c r="BZ121" s="817"/>
      <c r="CA121" s="817">
        <v>1581483</v>
      </c>
      <c r="CB121" s="817"/>
      <c r="CC121" s="817"/>
      <c r="CD121" s="817"/>
      <c r="CE121" s="817"/>
      <c r="CF121" s="875">
        <v>23.4</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v>1705665</v>
      </c>
      <c r="DH121" s="817"/>
      <c r="DI121" s="817"/>
      <c r="DJ121" s="817"/>
      <c r="DK121" s="817"/>
      <c r="DL121" s="817">
        <v>1505130</v>
      </c>
      <c r="DM121" s="817"/>
      <c r="DN121" s="817"/>
      <c r="DO121" s="817"/>
      <c r="DP121" s="817"/>
      <c r="DQ121" s="817">
        <v>1285250</v>
      </c>
      <c r="DR121" s="817"/>
      <c r="DS121" s="817"/>
      <c r="DT121" s="817"/>
      <c r="DU121" s="817"/>
      <c r="DV121" s="794">
        <v>19</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15068132</v>
      </c>
      <c r="BR122" s="845"/>
      <c r="BS122" s="845"/>
      <c r="BT122" s="845"/>
      <c r="BU122" s="845"/>
      <c r="BV122" s="845">
        <v>14876266</v>
      </c>
      <c r="BW122" s="845"/>
      <c r="BX122" s="845"/>
      <c r="BY122" s="845"/>
      <c r="BZ122" s="845"/>
      <c r="CA122" s="845">
        <v>14457774</v>
      </c>
      <c r="CB122" s="845"/>
      <c r="CC122" s="845"/>
      <c r="CD122" s="845"/>
      <c r="CE122" s="845"/>
      <c r="CF122" s="846">
        <v>213.6</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99366</v>
      </c>
      <c r="DH122" s="817"/>
      <c r="DI122" s="817"/>
      <c r="DJ122" s="817"/>
      <c r="DK122" s="817"/>
      <c r="DL122" s="817">
        <v>115551</v>
      </c>
      <c r="DM122" s="817"/>
      <c r="DN122" s="817"/>
      <c r="DO122" s="817"/>
      <c r="DP122" s="817"/>
      <c r="DQ122" s="817">
        <v>127293</v>
      </c>
      <c r="DR122" s="817"/>
      <c r="DS122" s="817"/>
      <c r="DT122" s="817"/>
      <c r="DU122" s="817"/>
      <c r="DV122" s="794">
        <v>1.9</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20953043</v>
      </c>
      <c r="BR123" s="833"/>
      <c r="BS123" s="833"/>
      <c r="BT123" s="833"/>
      <c r="BU123" s="833"/>
      <c r="BV123" s="833">
        <v>21808429</v>
      </c>
      <c r="BW123" s="833"/>
      <c r="BX123" s="833"/>
      <c r="BY123" s="833"/>
      <c r="BZ123" s="833"/>
      <c r="CA123" s="833">
        <v>23147517</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v>128714</v>
      </c>
      <c r="DH123" s="780"/>
      <c r="DI123" s="780"/>
      <c r="DJ123" s="780"/>
      <c r="DK123" s="781"/>
      <c r="DL123" s="782">
        <v>111309</v>
      </c>
      <c r="DM123" s="780"/>
      <c r="DN123" s="780"/>
      <c r="DO123" s="780"/>
      <c r="DP123" s="781"/>
      <c r="DQ123" s="782">
        <v>105369</v>
      </c>
      <c r="DR123" s="780"/>
      <c r="DS123" s="780"/>
      <c r="DT123" s="780"/>
      <c r="DU123" s="781"/>
      <c r="DV123" s="824">
        <v>1.6</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136.80000000000001</v>
      </c>
      <c r="BR124" s="831"/>
      <c r="BS124" s="831"/>
      <c r="BT124" s="831"/>
      <c r="BU124" s="831"/>
      <c r="BV124" s="831">
        <v>123.1</v>
      </c>
      <c r="BW124" s="831"/>
      <c r="BX124" s="831"/>
      <c r="BY124" s="831"/>
      <c r="BZ124" s="831"/>
      <c r="CA124" s="831">
        <v>91.4</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63489</v>
      </c>
      <c r="DH124" s="764"/>
      <c r="DI124" s="764"/>
      <c r="DJ124" s="764"/>
      <c r="DK124" s="765"/>
      <c r="DL124" s="766">
        <v>52000</v>
      </c>
      <c r="DM124" s="764"/>
      <c r="DN124" s="764"/>
      <c r="DO124" s="764"/>
      <c r="DP124" s="765"/>
      <c r="DQ124" s="766">
        <v>64980</v>
      </c>
      <c r="DR124" s="764"/>
      <c r="DS124" s="764"/>
      <c r="DT124" s="764"/>
      <c r="DU124" s="765"/>
      <c r="DV124" s="848">
        <v>1</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v>2301941</v>
      </c>
      <c r="DH126" s="817"/>
      <c r="DI126" s="817"/>
      <c r="DJ126" s="817"/>
      <c r="DK126" s="817"/>
      <c r="DL126" s="817">
        <v>2297463</v>
      </c>
      <c r="DM126" s="817"/>
      <c r="DN126" s="817"/>
      <c r="DO126" s="817"/>
      <c r="DP126" s="817"/>
      <c r="DQ126" s="817">
        <v>2300155</v>
      </c>
      <c r="DR126" s="817"/>
      <c r="DS126" s="817"/>
      <c r="DT126" s="817"/>
      <c r="DU126" s="817"/>
      <c r="DV126" s="794">
        <v>34</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126310</v>
      </c>
      <c r="AB128" s="801"/>
      <c r="AC128" s="801"/>
      <c r="AD128" s="801"/>
      <c r="AE128" s="802"/>
      <c r="AF128" s="803">
        <v>101000</v>
      </c>
      <c r="AG128" s="801"/>
      <c r="AH128" s="801"/>
      <c r="AI128" s="801"/>
      <c r="AJ128" s="802"/>
      <c r="AK128" s="803">
        <v>103436</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13.79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v>1311</v>
      </c>
      <c r="DH128" s="791"/>
      <c r="DI128" s="791"/>
      <c r="DJ128" s="791"/>
      <c r="DK128" s="791"/>
      <c r="DL128" s="791">
        <v>1279</v>
      </c>
      <c r="DM128" s="791"/>
      <c r="DN128" s="791"/>
      <c r="DO128" s="791"/>
      <c r="DP128" s="791"/>
      <c r="DQ128" s="791">
        <v>784</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8014721</v>
      </c>
      <c r="AB129" s="780"/>
      <c r="AC129" s="780"/>
      <c r="AD129" s="780"/>
      <c r="AE129" s="781"/>
      <c r="AF129" s="782">
        <v>7704492</v>
      </c>
      <c r="AG129" s="780"/>
      <c r="AH129" s="780"/>
      <c r="AI129" s="780"/>
      <c r="AJ129" s="781"/>
      <c r="AK129" s="782">
        <v>7865487</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18.79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1095035</v>
      </c>
      <c r="AB130" s="780"/>
      <c r="AC130" s="780"/>
      <c r="AD130" s="780"/>
      <c r="AE130" s="781"/>
      <c r="AF130" s="782">
        <v>1081639</v>
      </c>
      <c r="AG130" s="780"/>
      <c r="AH130" s="780"/>
      <c r="AI130" s="780"/>
      <c r="AJ130" s="781"/>
      <c r="AK130" s="782">
        <v>1098116</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6919686</v>
      </c>
      <c r="AB131" s="764"/>
      <c r="AC131" s="764"/>
      <c r="AD131" s="764"/>
      <c r="AE131" s="765"/>
      <c r="AF131" s="766">
        <v>6622853</v>
      </c>
      <c r="AG131" s="764"/>
      <c r="AH131" s="764"/>
      <c r="AI131" s="764"/>
      <c r="AJ131" s="765"/>
      <c r="AK131" s="766">
        <v>6767371</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91.4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12.15076811</v>
      </c>
      <c r="AB132" s="745"/>
      <c r="AC132" s="745"/>
      <c r="AD132" s="745"/>
      <c r="AE132" s="746"/>
      <c r="AF132" s="747">
        <v>14.38076611</v>
      </c>
      <c r="AG132" s="745"/>
      <c r="AH132" s="745"/>
      <c r="AI132" s="745"/>
      <c r="AJ132" s="746"/>
      <c r="AK132" s="747">
        <v>12.74709189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13.8</v>
      </c>
      <c r="AB133" s="724"/>
      <c r="AC133" s="724"/>
      <c r="AD133" s="724"/>
      <c r="AE133" s="725"/>
      <c r="AF133" s="723">
        <v>13.5</v>
      </c>
      <c r="AG133" s="724"/>
      <c r="AH133" s="724"/>
      <c r="AI133" s="724"/>
      <c r="AJ133" s="725"/>
      <c r="AK133" s="723">
        <v>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lGhdKxdQIZbqNHG7XdNsWro6iOIVxO17enfzEWHjZgo52DMB/XEmfH5gfB1XmSQ9zIDL69QwAwx/B1HaqWIJw==" saltValue="aswnOoBX8q/rRgK4WHph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AQ74" sqref="AQ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Gcbnf6DnrwozjTxsKaMGnqLgWbFbnjrLbvIG3aY3yqTXo/Cp2G+nNajR/1i0E1Pd4GyFPnkJPnr9d5wKM7xMg==" saltValue="5VPxRkLsHDPdBpmoMDHoC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Q74" sqref="AQ7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Msg/oetOXxmvJNg/9O26XXNM7JkiynL6Vmj8ZtiYTcrcuUzyc6OgXCxKC5k+xHFwy4KNra7x6zw5iseal9c7Q==" saltValue="79wPujGiAcu2snwP6pGWH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Q74" sqref="AQ7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2703918</v>
      </c>
      <c r="AP9" s="281">
        <v>105043</v>
      </c>
      <c r="AQ9" s="282">
        <v>90328</v>
      </c>
      <c r="AR9" s="283">
        <v>16.3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1231</v>
      </c>
      <c r="AP10" s="284">
        <v>48</v>
      </c>
      <c r="AQ10" s="285">
        <v>7878</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9751</v>
      </c>
      <c r="AP11" s="284">
        <v>379</v>
      </c>
      <c r="AQ11" s="285">
        <v>2111</v>
      </c>
      <c r="AR11" s="286">
        <v>-82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26</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94788</v>
      </c>
      <c r="AP13" s="284">
        <v>3682</v>
      </c>
      <c r="AQ13" s="285">
        <v>2999</v>
      </c>
      <c r="AR13" s="286">
        <v>22.8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40353</v>
      </c>
      <c r="AP14" s="284">
        <v>1568</v>
      </c>
      <c r="AQ14" s="285">
        <v>1839</v>
      </c>
      <c r="AR14" s="286">
        <v>-14.7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-154055</v>
      </c>
      <c r="AP15" s="284">
        <v>-5985</v>
      </c>
      <c r="AQ15" s="285">
        <v>-5426</v>
      </c>
      <c r="AR15" s="286">
        <v>10.3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2695986</v>
      </c>
      <c r="AP16" s="284">
        <v>104735</v>
      </c>
      <c r="AQ16" s="285">
        <v>99756</v>
      </c>
      <c r="AR16" s="286">
        <v>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10.41</v>
      </c>
      <c r="AP21" s="298">
        <v>9.01</v>
      </c>
      <c r="AQ21" s="299">
        <v>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98.5</v>
      </c>
      <c r="AP22" s="303">
        <v>97.5</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1764846</v>
      </c>
      <c r="AP32" s="312">
        <v>68562</v>
      </c>
      <c r="AQ32" s="313">
        <v>56025</v>
      </c>
      <c r="AR32" s="314">
        <v>22.4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298958</v>
      </c>
      <c r="AP35" s="312">
        <v>11614</v>
      </c>
      <c r="AQ35" s="313">
        <v>18604</v>
      </c>
      <c r="AR35" s="314">
        <v>-37.6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t="s">
        <v>492</v>
      </c>
      <c r="AP36" s="312" t="s">
        <v>492</v>
      </c>
      <c r="AQ36" s="313">
        <v>2667</v>
      </c>
      <c r="AR36" s="314" t="s">
        <v>492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t="s">
        <v>492</v>
      </c>
      <c r="AP37" s="312" t="s">
        <v>492</v>
      </c>
      <c r="AQ37" s="313">
        <v>441</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v>391</v>
      </c>
      <c r="AP38" s="315">
        <v>15</v>
      </c>
      <c r="AQ38" s="316">
        <v>6</v>
      </c>
      <c r="AR38" s="304">
        <v>150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-103436</v>
      </c>
      <c r="AP39" s="312">
        <v>-4018</v>
      </c>
      <c r="AQ39" s="313">
        <v>-4261</v>
      </c>
      <c r="AR39" s="314">
        <v>-5.7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-1098116</v>
      </c>
      <c r="AP40" s="312">
        <v>-42660</v>
      </c>
      <c r="AQ40" s="313">
        <v>-49695</v>
      </c>
      <c r="AR40" s="314">
        <v>-14.2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862643</v>
      </c>
      <c r="AP41" s="312">
        <v>33512</v>
      </c>
      <c r="AQ41" s="313">
        <v>23786</v>
      </c>
      <c r="AR41" s="314">
        <v>40.9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2082489</v>
      </c>
      <c r="AN51" s="334">
        <v>77754</v>
      </c>
      <c r="AO51" s="335">
        <v>-17.3</v>
      </c>
      <c r="AP51" s="336">
        <v>74581</v>
      </c>
      <c r="AQ51" s="337">
        <v>7</v>
      </c>
      <c r="AR51" s="338">
        <v>-24.3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1721763</v>
      </c>
      <c r="AN52" s="342">
        <v>64286</v>
      </c>
      <c r="AO52" s="343">
        <v>-27.8</v>
      </c>
      <c r="AP52" s="344">
        <v>41563</v>
      </c>
      <c r="AQ52" s="345">
        <v>6.8</v>
      </c>
      <c r="AR52" s="346">
        <v>-34.6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4921729</v>
      </c>
      <c r="AN53" s="334">
        <v>184916</v>
      </c>
      <c r="AO53" s="335">
        <v>137.80000000000001</v>
      </c>
      <c r="AP53" s="336">
        <v>76347</v>
      </c>
      <c r="AQ53" s="337">
        <v>2.4</v>
      </c>
      <c r="AR53" s="338">
        <v>135.4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3292255</v>
      </c>
      <c r="AN54" s="342">
        <v>123695</v>
      </c>
      <c r="AO54" s="343">
        <v>92.4</v>
      </c>
      <c r="AP54" s="344">
        <v>41762</v>
      </c>
      <c r="AQ54" s="345">
        <v>0.5</v>
      </c>
      <c r="AR54" s="346">
        <v>91.9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3054127</v>
      </c>
      <c r="AN55" s="334">
        <v>115955</v>
      </c>
      <c r="AO55" s="335">
        <v>-37.299999999999997</v>
      </c>
      <c r="AP55" s="336">
        <v>69604</v>
      </c>
      <c r="AQ55" s="337">
        <v>-8.8000000000000007</v>
      </c>
      <c r="AR55" s="338">
        <v>-28.5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1758019</v>
      </c>
      <c r="AN56" s="342">
        <v>66746</v>
      </c>
      <c r="AO56" s="343">
        <v>-46</v>
      </c>
      <c r="AP56" s="344">
        <v>36247</v>
      </c>
      <c r="AQ56" s="345">
        <v>-13.2</v>
      </c>
      <c r="AR56" s="346">
        <v>-32.799999999999997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2955575</v>
      </c>
      <c r="AN57" s="334">
        <v>113397</v>
      </c>
      <c r="AO57" s="335">
        <v>-2.2000000000000002</v>
      </c>
      <c r="AP57" s="336">
        <v>68410</v>
      </c>
      <c r="AQ57" s="337">
        <v>-1.7</v>
      </c>
      <c r="AR57" s="338">
        <v>-0.5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896081</v>
      </c>
      <c r="AN58" s="342">
        <v>34380</v>
      </c>
      <c r="AO58" s="343">
        <v>-48.5</v>
      </c>
      <c r="AP58" s="344">
        <v>35086</v>
      </c>
      <c r="AQ58" s="345">
        <v>-3.2</v>
      </c>
      <c r="AR58" s="346">
        <v>-45.3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2338175</v>
      </c>
      <c r="AN59" s="334">
        <v>90835</v>
      </c>
      <c r="AO59" s="335">
        <v>-19.899999999999999</v>
      </c>
      <c r="AP59" s="336">
        <v>73019</v>
      </c>
      <c r="AQ59" s="337">
        <v>6.7</v>
      </c>
      <c r="AR59" s="338">
        <v>-26.6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1108804</v>
      </c>
      <c r="AN60" s="342">
        <v>43075</v>
      </c>
      <c r="AO60" s="343">
        <v>25.3</v>
      </c>
      <c r="AP60" s="344">
        <v>39427</v>
      </c>
      <c r="AQ60" s="345">
        <v>12.4</v>
      </c>
      <c r="AR60" s="346">
        <v>12.9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3070419</v>
      </c>
      <c r="AN61" s="349">
        <v>116571</v>
      </c>
      <c r="AO61" s="350">
        <v>12.2</v>
      </c>
      <c r="AP61" s="351">
        <v>72392</v>
      </c>
      <c r="AQ61" s="352">
        <v>1.1000000000000001</v>
      </c>
      <c r="AR61" s="338">
        <v>11.1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1755384</v>
      </c>
      <c r="AN62" s="342">
        <v>66436</v>
      </c>
      <c r="AO62" s="343">
        <v>-0.9</v>
      </c>
      <c r="AP62" s="344">
        <v>38817</v>
      </c>
      <c r="AQ62" s="345">
        <v>0.7</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twiN8YDZasBDSGkrvZ3qS14AwjKcFPDi0tBn57p1vXf65RoudvOZ2N+cCG6oyK6Xs19e2l3yf9Eixk4zHmwAg==" saltValue="OquxgfLbPZlC5wKoP9ii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I103" sqref="BI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NECPqOead1LcLwDaS9izysyrrSjosvuhPGK4qNAZn1fkKEYpxSf7gCjFTqZi5xhGZjq8eGVDk1TInUNip642DQ==" saltValue="ztAQrpAtCvHyO5+pgPQl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Q74" sqref="AQ7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G51/+SDkGNF//xO4H9YmA27d/lcnRf+uBaJEdCwqb5FULoEMXU9W36/Gp4mwWxV9waHK6bAKnonqVE3u7dZGrQ==" saltValue="G+Wj31xEhiCkD6yZxAEu6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10.65</v>
      </c>
      <c r="G47" s="12">
        <v>11.43</v>
      </c>
      <c r="H47" s="12">
        <v>10.98</v>
      </c>
      <c r="I47" s="12">
        <v>14.05</v>
      </c>
      <c r="J47" s="13">
        <v>14.43</v>
      </c>
    </row>
    <row r="48" spans="2:10" ht="57.75" customHeight="1" x14ac:dyDescent="0.15">
      <c r="B48" s="14"/>
      <c r="C48" s="1141" t="s">
        <v>4</v>
      </c>
      <c r="D48" s="1141"/>
      <c r="E48" s="1142"/>
      <c r="F48" s="15">
        <v>1.7</v>
      </c>
      <c r="G48" s="16">
        <v>0.44</v>
      </c>
      <c r="H48" s="16">
        <v>5.24</v>
      </c>
      <c r="I48" s="16">
        <v>1.54</v>
      </c>
      <c r="J48" s="17">
        <v>3.56</v>
      </c>
    </row>
    <row r="49" spans="2:10" ht="57.75" customHeight="1" thickBot="1" x14ac:dyDescent="0.2">
      <c r="B49" s="18"/>
      <c r="C49" s="1143" t="s">
        <v>5</v>
      </c>
      <c r="D49" s="1143"/>
      <c r="E49" s="1144"/>
      <c r="F49" s="19">
        <v>1.23</v>
      </c>
      <c r="G49" s="20" t="s">
        <v>535</v>
      </c>
      <c r="H49" s="20">
        <v>4.84</v>
      </c>
      <c r="I49" s="20" t="s">
        <v>536</v>
      </c>
      <c r="J49" s="21">
        <v>2.08</v>
      </c>
    </row>
    <row r="50" spans="2:10" x14ac:dyDescent="0.15"/>
  </sheetData>
  <sheetProtection algorithmName="SHA-512" hashValue="lkwfLiLa0IbcYFzsoGrZld+9A3iDvb6yk42TqvxkLGaS6MSgITbT8+fXEqbQ7IAYUagRGjxQ2Nph+HbZHC9URw==" saltValue="OWw8B/PgVsJILmUgfx1y7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AQ74" sqref="AQ7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9.15</v>
      </c>
      <c r="G34" s="33">
        <v>8.4600000000000009</v>
      </c>
      <c r="H34" s="33">
        <v>10.73</v>
      </c>
      <c r="I34" s="33">
        <v>12.76</v>
      </c>
      <c r="J34" s="34">
        <v>14.72</v>
      </c>
      <c r="K34" s="22"/>
      <c r="L34" s="22"/>
      <c r="M34" s="22"/>
      <c r="N34" s="22"/>
      <c r="O34" s="22"/>
      <c r="P34" s="22"/>
    </row>
    <row r="35" spans="1:16" ht="39" customHeight="1" x14ac:dyDescent="0.15">
      <c r="A35" s="22"/>
      <c r="B35" s="35"/>
      <c r="C35" s="1145" t="s">
        <v>538</v>
      </c>
      <c r="D35" s="1146"/>
      <c r="E35" s="1147"/>
      <c r="F35" s="36">
        <v>17.82</v>
      </c>
      <c r="G35" s="37">
        <v>16.07</v>
      </c>
      <c r="H35" s="37">
        <v>12.05</v>
      </c>
      <c r="I35" s="37">
        <v>11.79</v>
      </c>
      <c r="J35" s="38">
        <v>11.67</v>
      </c>
      <c r="K35" s="22"/>
      <c r="L35" s="22"/>
      <c r="M35" s="22"/>
      <c r="N35" s="22"/>
      <c r="O35" s="22"/>
      <c r="P35" s="22"/>
    </row>
    <row r="36" spans="1:16" ht="39" customHeight="1" x14ac:dyDescent="0.15">
      <c r="A36" s="22"/>
      <c r="B36" s="35"/>
      <c r="C36" s="1145" t="s">
        <v>539</v>
      </c>
      <c r="D36" s="1146"/>
      <c r="E36" s="1147"/>
      <c r="F36" s="36">
        <v>1.32</v>
      </c>
      <c r="G36" s="37">
        <v>0.12</v>
      </c>
      <c r="H36" s="37">
        <v>4.96</v>
      </c>
      <c r="I36" s="37">
        <v>1.2</v>
      </c>
      <c r="J36" s="38">
        <v>3.22</v>
      </c>
      <c r="K36" s="22"/>
      <c r="L36" s="22"/>
      <c r="M36" s="22"/>
      <c r="N36" s="22"/>
      <c r="O36" s="22"/>
      <c r="P36" s="22"/>
    </row>
    <row r="37" spans="1:16" ht="39" customHeight="1" x14ac:dyDescent="0.15">
      <c r="A37" s="22"/>
      <c r="B37" s="35"/>
      <c r="C37" s="1145" t="s">
        <v>540</v>
      </c>
      <c r="D37" s="1146"/>
      <c r="E37" s="1147"/>
      <c r="F37" s="36">
        <v>6.37</v>
      </c>
      <c r="G37" s="37">
        <v>5.12</v>
      </c>
      <c r="H37" s="37">
        <v>4.08</v>
      </c>
      <c r="I37" s="37">
        <v>3.55</v>
      </c>
      <c r="J37" s="38">
        <v>2.9</v>
      </c>
      <c r="K37" s="22"/>
      <c r="L37" s="22"/>
      <c r="M37" s="22"/>
      <c r="N37" s="22"/>
      <c r="O37" s="22"/>
      <c r="P37" s="22"/>
    </row>
    <row r="38" spans="1:16" ht="39" customHeight="1" x14ac:dyDescent="0.15">
      <c r="A38" s="22"/>
      <c r="B38" s="35"/>
      <c r="C38" s="1145" t="s">
        <v>541</v>
      </c>
      <c r="D38" s="1146"/>
      <c r="E38" s="1147"/>
      <c r="F38" s="36">
        <v>0.37</v>
      </c>
      <c r="G38" s="37">
        <v>0.32</v>
      </c>
      <c r="H38" s="37">
        <v>0.27</v>
      </c>
      <c r="I38" s="37">
        <v>0.33</v>
      </c>
      <c r="J38" s="38">
        <v>0.33</v>
      </c>
      <c r="K38" s="22"/>
      <c r="L38" s="22"/>
      <c r="M38" s="22"/>
      <c r="N38" s="22"/>
      <c r="O38" s="22"/>
      <c r="P38" s="22"/>
    </row>
    <row r="39" spans="1:16" ht="39" customHeight="1" x14ac:dyDescent="0.15">
      <c r="A39" s="22"/>
      <c r="B39" s="35"/>
      <c r="C39" s="1145" t="s">
        <v>542</v>
      </c>
      <c r="D39" s="1146"/>
      <c r="E39" s="1147"/>
      <c r="F39" s="36">
        <v>0.64</v>
      </c>
      <c r="G39" s="37">
        <v>0.57999999999999996</v>
      </c>
      <c r="H39" s="37">
        <v>1.34</v>
      </c>
      <c r="I39" s="37">
        <v>0.37</v>
      </c>
      <c r="J39" s="38">
        <v>0.2</v>
      </c>
      <c r="K39" s="22"/>
      <c r="L39" s="22"/>
      <c r="M39" s="22"/>
      <c r="N39" s="22"/>
      <c r="O39" s="22"/>
      <c r="P39" s="22"/>
    </row>
    <row r="40" spans="1:16" ht="39" customHeight="1" x14ac:dyDescent="0.15">
      <c r="A40" s="22"/>
      <c r="B40" s="35"/>
      <c r="C40" s="1145" t="s">
        <v>543</v>
      </c>
      <c r="D40" s="1146"/>
      <c r="E40" s="1147"/>
      <c r="F40" s="36">
        <v>0.05</v>
      </c>
      <c r="G40" s="37">
        <v>0.22</v>
      </c>
      <c r="H40" s="37">
        <v>0.01</v>
      </c>
      <c r="I40" s="37">
        <v>0.25</v>
      </c>
      <c r="J40" s="38">
        <v>7.0000000000000007E-2</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0.05</v>
      </c>
      <c r="K41" s="22"/>
      <c r="L41" s="22"/>
      <c r="M41" s="22"/>
      <c r="N41" s="22"/>
      <c r="O41" s="22"/>
      <c r="P41" s="22"/>
    </row>
    <row r="42" spans="1:16" ht="39" customHeight="1" x14ac:dyDescent="0.15">
      <c r="A42" s="22"/>
      <c r="B42" s="39"/>
      <c r="C42" s="1145" t="s">
        <v>545</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546</v>
      </c>
      <c r="D43" s="1149"/>
      <c r="E43" s="1150"/>
      <c r="F43" s="41">
        <v>0.08</v>
      </c>
      <c r="G43" s="42">
        <v>0</v>
      </c>
      <c r="H43" s="42">
        <v>0.03</v>
      </c>
      <c r="I43" s="42">
        <v>0.02</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FWOfztILp65sx3W/HZKj5TBNtsbWcVr6WnBkWvpYuoH/2WkpZSGW6K334Q07NQlMajYW1wFp1sXrF6Sh1X96g==" saltValue="ifgGZO8LClCCkaE5KDAd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Normal="100" zoomScaleSheetLayoutView="55" workbookViewId="0">
      <selection activeCell="AQ74" sqref="AQ7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1826</v>
      </c>
      <c r="L45" s="60">
        <v>1760</v>
      </c>
      <c r="M45" s="60">
        <v>1755</v>
      </c>
      <c r="N45" s="60">
        <v>1847</v>
      </c>
      <c r="O45" s="61">
        <v>1765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349</v>
      </c>
      <c r="L48" s="64">
        <v>316</v>
      </c>
      <c r="M48" s="64">
        <v>307</v>
      </c>
      <c r="N48" s="64">
        <v>288</v>
      </c>
      <c r="O48" s="65">
        <v>299</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492</v>
      </c>
      <c r="L49" s="64" t="s">
        <v>492</v>
      </c>
      <c r="M49" s="64" t="s">
        <v>492</v>
      </c>
      <c r="N49" s="64" t="s">
        <v>492</v>
      </c>
      <c r="O49" s="65" t="s">
        <v>492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492</v>
      </c>
      <c r="L50" s="64" t="s">
        <v>492</v>
      </c>
      <c r="M50" s="64" t="s">
        <v>492</v>
      </c>
      <c r="N50" s="64" t="s">
        <v>492</v>
      </c>
      <c r="O50" s="65" t="s">
        <v>492</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1221</v>
      </c>
      <c r="L52" s="64">
        <v>1153</v>
      </c>
      <c r="M52" s="64">
        <v>1222</v>
      </c>
      <c r="N52" s="64">
        <v>1183</v>
      </c>
      <c r="O52" s="65">
        <v>1201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954</v>
      </c>
      <c r="L53" s="69">
        <v>923</v>
      </c>
      <c r="M53" s="69">
        <v>840</v>
      </c>
      <c r="N53" s="69">
        <v>952</v>
      </c>
      <c r="O53" s="70">
        <v>863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sheetData>
  <sheetProtection algorithmName="SHA-512" hashValue="Qzfigd7mINo4S7Nh5iNlhth0S846+mATU8zIBqi7j/tervs5xaGfNv1SzZFlLAt5K4qThRXyttJy/SbkmAY+7w==" saltValue="22CuGok2EMdey9Mf9zxA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AQ74" sqref="AQ7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21373</v>
      </c>
      <c r="J41" s="356">
        <v>23219</v>
      </c>
      <c r="K41" s="356">
        <v>23171</v>
      </c>
      <c r="L41" s="356">
        <v>22826</v>
      </c>
      <c r="M41" s="357">
        <v>22063</v>
      </c>
    </row>
    <row r="42" spans="2:13" ht="27.75" customHeight="1" x14ac:dyDescent="0.15">
      <c r="B42" s="1186"/>
      <c r="C42" s="1187"/>
      <c r="D42" s="106"/>
      <c r="E42" s="1190" t="s">
        <v>32</v>
      </c>
      <c r="F42" s="1190"/>
      <c r="G42" s="1190"/>
      <c r="H42" s="1191"/>
      <c r="I42" s="358">
        <v>386</v>
      </c>
      <c r="J42" s="359">
        <v>386</v>
      </c>
      <c r="K42" s="359">
        <v>384</v>
      </c>
      <c r="L42" s="359">
        <v>384</v>
      </c>
      <c r="M42" s="360">
        <v>384</v>
      </c>
    </row>
    <row r="43" spans="2:13" ht="27.75" customHeight="1" x14ac:dyDescent="0.15">
      <c r="B43" s="1186"/>
      <c r="C43" s="1187"/>
      <c r="D43" s="106"/>
      <c r="E43" s="1190" t="s">
        <v>33</v>
      </c>
      <c r="F43" s="1190"/>
      <c r="G43" s="1190"/>
      <c r="H43" s="1191"/>
      <c r="I43" s="358">
        <v>3292</v>
      </c>
      <c r="J43" s="359">
        <v>3011</v>
      </c>
      <c r="K43" s="359">
        <v>3039</v>
      </c>
      <c r="L43" s="359">
        <v>2906</v>
      </c>
      <c r="M43" s="360">
        <v>2936</v>
      </c>
    </row>
    <row r="44" spans="2:13" ht="27.75" customHeight="1" x14ac:dyDescent="0.15">
      <c r="B44" s="1186"/>
      <c r="C44" s="1187"/>
      <c r="D44" s="106"/>
      <c r="E44" s="1190" t="s">
        <v>34</v>
      </c>
      <c r="F44" s="1190"/>
      <c r="G44" s="1190"/>
      <c r="H44" s="1191"/>
      <c r="I44" s="358" t="s">
        <v>492</v>
      </c>
      <c r="J44" s="359" t="s">
        <v>492</v>
      </c>
      <c r="K44" s="359" t="s">
        <v>492</v>
      </c>
      <c r="L44" s="359" t="s">
        <v>492</v>
      </c>
      <c r="M44" s="360" t="s">
        <v>492</v>
      </c>
    </row>
    <row r="45" spans="2:13" ht="27.75" customHeight="1" x14ac:dyDescent="0.15">
      <c r="B45" s="1186"/>
      <c r="C45" s="1187"/>
      <c r="D45" s="106"/>
      <c r="E45" s="1190" t="s">
        <v>35</v>
      </c>
      <c r="F45" s="1190"/>
      <c r="G45" s="1190"/>
      <c r="H45" s="1191"/>
      <c r="I45" s="358">
        <v>1593</v>
      </c>
      <c r="J45" s="359">
        <v>1562</v>
      </c>
      <c r="K45" s="359">
        <v>1526</v>
      </c>
      <c r="L45" s="359">
        <v>1546</v>
      </c>
      <c r="M45" s="360">
        <v>1652</v>
      </c>
    </row>
    <row r="46" spans="2:13" ht="27.75" customHeight="1" x14ac:dyDescent="0.15">
      <c r="B46" s="1186"/>
      <c r="C46" s="1187"/>
      <c r="D46" s="107"/>
      <c r="E46" s="1190" t="s">
        <v>36</v>
      </c>
      <c r="F46" s="1190"/>
      <c r="G46" s="1190"/>
      <c r="H46" s="1191"/>
      <c r="I46" s="358">
        <v>2451</v>
      </c>
      <c r="J46" s="359">
        <v>2347</v>
      </c>
      <c r="K46" s="359">
        <v>2303</v>
      </c>
      <c r="L46" s="359">
        <v>2299</v>
      </c>
      <c r="M46" s="360">
        <v>2301</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3989</v>
      </c>
      <c r="J50" s="359">
        <v>4115</v>
      </c>
      <c r="K50" s="359">
        <v>4653</v>
      </c>
      <c r="L50" s="359">
        <v>5711</v>
      </c>
      <c r="M50" s="360">
        <v>7108</v>
      </c>
    </row>
    <row r="51" spans="2:13" ht="27.75" customHeight="1" x14ac:dyDescent="0.15">
      <c r="B51" s="1186"/>
      <c r="C51" s="1187"/>
      <c r="D51" s="106"/>
      <c r="E51" s="1190" t="s">
        <v>42</v>
      </c>
      <c r="F51" s="1190"/>
      <c r="G51" s="1190"/>
      <c r="H51" s="1191"/>
      <c r="I51" s="358">
        <v>1593</v>
      </c>
      <c r="J51" s="359">
        <v>1259</v>
      </c>
      <c r="K51" s="359">
        <v>1232</v>
      </c>
      <c r="L51" s="359">
        <v>1221</v>
      </c>
      <c r="M51" s="360">
        <v>1581</v>
      </c>
    </row>
    <row r="52" spans="2:13" ht="27.75" customHeight="1" x14ac:dyDescent="0.15">
      <c r="B52" s="1188"/>
      <c r="C52" s="1189"/>
      <c r="D52" s="106"/>
      <c r="E52" s="1190" t="s">
        <v>43</v>
      </c>
      <c r="F52" s="1190"/>
      <c r="G52" s="1190"/>
      <c r="H52" s="1191"/>
      <c r="I52" s="358">
        <v>13610</v>
      </c>
      <c r="J52" s="359">
        <v>14912</v>
      </c>
      <c r="K52" s="359">
        <v>15068</v>
      </c>
      <c r="L52" s="359">
        <v>14876</v>
      </c>
      <c r="M52" s="360">
        <v>14458</v>
      </c>
    </row>
    <row r="53" spans="2:13" ht="27.75" customHeight="1" thickBot="1" x14ac:dyDescent="0.2">
      <c r="B53" s="1192" t="s">
        <v>19</v>
      </c>
      <c r="C53" s="1193"/>
      <c r="D53" s="110"/>
      <c r="E53" s="1194" t="s">
        <v>44</v>
      </c>
      <c r="F53" s="1194"/>
      <c r="G53" s="1194"/>
      <c r="H53" s="1195"/>
      <c r="I53" s="361">
        <v>9902</v>
      </c>
      <c r="J53" s="362">
        <v>10239</v>
      </c>
      <c r="K53" s="362">
        <v>9470</v>
      </c>
      <c r="L53" s="362">
        <v>8153</v>
      </c>
      <c r="M53" s="363">
        <v>6189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NOrUGu3d1Z41DJ4eOztr36HMxfkZKW4V/qfsrsqOaHxWhRx0KuDSRh5ouRN5zPK7uHKDlJUft9uTCnkxrv/Jw==" saltValue="1pXHS/cR0CBS3Hmarlwt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K55" sqref="K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880</v>
      </c>
      <c r="G55" s="122">
        <v>1082</v>
      </c>
      <c r="H55" s="123">
        <v>1135</v>
      </c>
    </row>
    <row r="56" spans="2:8" ht="52.5" customHeight="1" x14ac:dyDescent="0.15">
      <c r="B56" s="124"/>
      <c r="C56" s="1213" t="s">
        <v>47</v>
      </c>
      <c r="D56" s="1213"/>
      <c r="E56" s="1214"/>
      <c r="F56" s="125">
        <v>659</v>
      </c>
      <c r="G56" s="125">
        <v>660</v>
      </c>
      <c r="H56" s="126">
        <v>664</v>
      </c>
    </row>
    <row r="57" spans="2:8" ht="53.25" customHeight="1" x14ac:dyDescent="0.15">
      <c r="B57" s="124"/>
      <c r="C57" s="1215" t="s">
        <v>48</v>
      </c>
      <c r="D57" s="1215"/>
      <c r="E57" s="1216"/>
      <c r="F57" s="127">
        <v>3425</v>
      </c>
      <c r="G57" s="127">
        <v>4327</v>
      </c>
      <c r="H57" s="128">
        <v>5381</v>
      </c>
    </row>
    <row r="58" spans="2:8" ht="45.75" customHeight="1" x14ac:dyDescent="0.15">
      <c r="B58" s="129"/>
      <c r="C58" s="1203" t="s">
        <v>566</v>
      </c>
      <c r="D58" s="1204"/>
      <c r="E58" s="1205"/>
      <c r="F58" s="130">
        <v>1744</v>
      </c>
      <c r="G58" s="130">
        <v>2604</v>
      </c>
      <c r="H58" s="131">
        <v>4027</v>
      </c>
    </row>
    <row r="59" spans="2:8" ht="45.75" customHeight="1" x14ac:dyDescent="0.15">
      <c r="B59" s="129"/>
      <c r="C59" s="1203" t="s">
        <v>562</v>
      </c>
      <c r="D59" s="1204"/>
      <c r="E59" s="1205"/>
      <c r="F59" s="130">
        <v>387</v>
      </c>
      <c r="G59" s="130">
        <v>441</v>
      </c>
      <c r="H59" s="131">
        <v>372</v>
      </c>
    </row>
    <row r="60" spans="2:8" ht="45.75" customHeight="1" x14ac:dyDescent="0.15">
      <c r="B60" s="129"/>
      <c r="C60" s="1203" t="s">
        <v>563</v>
      </c>
      <c r="D60" s="1204"/>
      <c r="E60" s="1205"/>
      <c r="F60" s="130">
        <v>510</v>
      </c>
      <c r="G60" s="130">
        <v>418</v>
      </c>
      <c r="H60" s="131">
        <v>350</v>
      </c>
    </row>
    <row r="61" spans="2:8" ht="45.75" customHeight="1" x14ac:dyDescent="0.15">
      <c r="B61" s="129"/>
      <c r="C61" s="1203" t="s">
        <v>564</v>
      </c>
      <c r="D61" s="1204"/>
      <c r="E61" s="1205"/>
      <c r="F61" s="130">
        <v>233</v>
      </c>
      <c r="G61" s="130">
        <v>214</v>
      </c>
      <c r="H61" s="131">
        <v>199</v>
      </c>
    </row>
    <row r="62" spans="2:8" ht="45.75" customHeight="1" thickBot="1" x14ac:dyDescent="0.2">
      <c r="B62" s="132"/>
      <c r="C62" s="1206" t="s">
        <v>565</v>
      </c>
      <c r="D62" s="1207"/>
      <c r="E62" s="1208"/>
      <c r="F62" s="133">
        <v>236</v>
      </c>
      <c r="G62" s="133">
        <v>212</v>
      </c>
      <c r="H62" s="134">
        <v>188</v>
      </c>
    </row>
    <row r="63" spans="2:8" ht="52.5" customHeight="1" thickBot="1" x14ac:dyDescent="0.2">
      <c r="B63" s="135"/>
      <c r="C63" s="1209" t="s">
        <v>49</v>
      </c>
      <c r="D63" s="1209"/>
      <c r="E63" s="1210"/>
      <c r="F63" s="136">
        <v>4964</v>
      </c>
      <c r="G63" s="136">
        <v>6069</v>
      </c>
      <c r="H63" s="137">
        <v>7179</v>
      </c>
    </row>
    <row r="64" spans="2:8" x14ac:dyDescent="0.15"/>
  </sheetData>
  <sheetProtection algorithmName="SHA-512" hashValue="JKpjwOhvEtXlvG6HBA4WBRotXlja/XlFqxhfRyUrHcK0MM3n0ZVKWv/r3Q+UljJW9PMH+Rzbv6xTQOtKCaWGKQ==" saltValue="Lfd7Auddm6hwi2DvNZQZ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77754</v>
      </c>
      <c r="E3" s="156"/>
      <c r="F3" s="157">
        <v>74581</v>
      </c>
      <c r="G3" s="158"/>
      <c r="H3" s="159"/>
    </row>
    <row r="4" spans="1:8" x14ac:dyDescent="0.15">
      <c r="A4" s="160"/>
      <c r="B4" s="161"/>
      <c r="C4" s="162"/>
      <c r="D4" s="163">
        <v>64286</v>
      </c>
      <c r="E4" s="164"/>
      <c r="F4" s="165">
        <v>41563</v>
      </c>
      <c r="G4" s="166"/>
      <c r="H4" s="167"/>
    </row>
    <row r="5" spans="1:8" x14ac:dyDescent="0.15">
      <c r="A5" s="148" t="s">
        <v>524</v>
      </c>
      <c r="B5" s="153"/>
      <c r="C5" s="154"/>
      <c r="D5" s="155">
        <v>184916</v>
      </c>
      <c r="E5" s="156"/>
      <c r="F5" s="157">
        <v>76347</v>
      </c>
      <c r="G5" s="158"/>
      <c r="H5" s="159"/>
    </row>
    <row r="6" spans="1:8" x14ac:dyDescent="0.15">
      <c r="A6" s="160"/>
      <c r="B6" s="161"/>
      <c r="C6" s="162"/>
      <c r="D6" s="163">
        <v>123695</v>
      </c>
      <c r="E6" s="164"/>
      <c r="F6" s="165">
        <v>41762</v>
      </c>
      <c r="G6" s="166"/>
      <c r="H6" s="167"/>
    </row>
    <row r="7" spans="1:8" x14ac:dyDescent="0.15">
      <c r="A7" s="148" t="s">
        <v>525</v>
      </c>
      <c r="B7" s="153"/>
      <c r="C7" s="154"/>
      <c r="D7" s="155">
        <v>115955</v>
      </c>
      <c r="E7" s="156"/>
      <c r="F7" s="157">
        <v>69604</v>
      </c>
      <c r="G7" s="158"/>
      <c r="H7" s="159"/>
    </row>
    <row r="8" spans="1:8" x14ac:dyDescent="0.15">
      <c r="A8" s="160"/>
      <c r="B8" s="161"/>
      <c r="C8" s="162"/>
      <c r="D8" s="163">
        <v>66746</v>
      </c>
      <c r="E8" s="164"/>
      <c r="F8" s="165">
        <v>36247</v>
      </c>
      <c r="G8" s="166"/>
      <c r="H8" s="167"/>
    </row>
    <row r="9" spans="1:8" x14ac:dyDescent="0.15">
      <c r="A9" s="148" t="s">
        <v>526</v>
      </c>
      <c r="B9" s="153"/>
      <c r="C9" s="154"/>
      <c r="D9" s="155">
        <v>113397</v>
      </c>
      <c r="E9" s="156"/>
      <c r="F9" s="157">
        <v>68410</v>
      </c>
      <c r="G9" s="158"/>
      <c r="H9" s="159"/>
    </row>
    <row r="10" spans="1:8" x14ac:dyDescent="0.15">
      <c r="A10" s="160"/>
      <c r="B10" s="161"/>
      <c r="C10" s="162"/>
      <c r="D10" s="163">
        <v>34380</v>
      </c>
      <c r="E10" s="164"/>
      <c r="F10" s="165">
        <v>35086</v>
      </c>
      <c r="G10" s="166"/>
      <c r="H10" s="167"/>
    </row>
    <row r="11" spans="1:8" x14ac:dyDescent="0.15">
      <c r="A11" s="148" t="s">
        <v>527</v>
      </c>
      <c r="B11" s="153"/>
      <c r="C11" s="154"/>
      <c r="D11" s="155">
        <v>90835</v>
      </c>
      <c r="E11" s="156"/>
      <c r="F11" s="157">
        <v>73019</v>
      </c>
      <c r="G11" s="158"/>
      <c r="H11" s="159"/>
    </row>
    <row r="12" spans="1:8" x14ac:dyDescent="0.15">
      <c r="A12" s="160"/>
      <c r="B12" s="161"/>
      <c r="C12" s="168"/>
      <c r="D12" s="163">
        <v>43075</v>
      </c>
      <c r="E12" s="164"/>
      <c r="F12" s="165">
        <v>39427</v>
      </c>
      <c r="G12" s="166"/>
      <c r="H12" s="167"/>
    </row>
    <row r="13" spans="1:8" x14ac:dyDescent="0.15">
      <c r="A13" s="148"/>
      <c r="B13" s="153"/>
      <c r="C13" s="169"/>
      <c r="D13" s="170">
        <v>116571</v>
      </c>
      <c r="E13" s="171"/>
      <c r="F13" s="172">
        <v>72392</v>
      </c>
      <c r="G13" s="173"/>
      <c r="H13" s="159"/>
    </row>
    <row r="14" spans="1:8" x14ac:dyDescent="0.15">
      <c r="A14" s="160"/>
      <c r="B14" s="161"/>
      <c r="C14" s="162"/>
      <c r="D14" s="163">
        <v>66436</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v>
      </c>
      <c r="C19" s="174">
        <f>ROUND(VALUE(SUBSTITUTE(実質収支比率等に係る経年分析!G$48,"▲","-")),2)</f>
        <v>0.44</v>
      </c>
      <c r="D19" s="174">
        <f>ROUND(VALUE(SUBSTITUTE(実質収支比率等に係る経年分析!H$48,"▲","-")),2)</f>
        <v>5.24</v>
      </c>
      <c r="E19" s="174">
        <f>ROUND(VALUE(SUBSTITUTE(実質収支比率等に係る経年分析!I$48,"▲","-")),2)</f>
        <v>1.54</v>
      </c>
      <c r="F19" s="174">
        <f>ROUND(VALUE(SUBSTITUTE(実質収支比率等に係る経年分析!J$48,"▲","-")),2)</f>
        <v>3.56</v>
      </c>
    </row>
    <row r="20" spans="1:11" x14ac:dyDescent="0.15">
      <c r="A20" s="174" t="s">
        <v>53</v>
      </c>
      <c r="B20" s="174">
        <f>ROUND(VALUE(SUBSTITUTE(実質収支比率等に係る経年分析!F$47,"▲","-")),2)</f>
        <v>10.65</v>
      </c>
      <c r="C20" s="174">
        <f>ROUND(VALUE(SUBSTITUTE(実質収支比率等に係る経年分析!G$47,"▲","-")),2)</f>
        <v>11.43</v>
      </c>
      <c r="D20" s="174">
        <f>ROUND(VALUE(SUBSTITUTE(実質収支比率等に係る経年分析!H$47,"▲","-")),2)</f>
        <v>10.98</v>
      </c>
      <c r="E20" s="174">
        <f>ROUND(VALUE(SUBSTITUTE(実質収支比率等に係る経年分析!I$47,"▲","-")),2)</f>
        <v>14.05</v>
      </c>
      <c r="F20" s="174">
        <f>ROUND(VALUE(SUBSTITUTE(実質収支比率等に係る経年分析!J$47,"▲","-")),2)</f>
        <v>14.43</v>
      </c>
    </row>
    <row r="21" spans="1:11" x14ac:dyDescent="0.15">
      <c r="A21" s="174" t="s">
        <v>54</v>
      </c>
      <c r="B21" s="174">
        <f>IF(ISNUMBER(VALUE(SUBSTITUTE(実質収支比率等に係る経年分析!F$49,"▲","-"))),ROUND(VALUE(SUBSTITUTE(実質収支比率等に係る経年分析!F$49,"▲","-")),2),NA())</f>
        <v>1.23</v>
      </c>
      <c r="C21" s="174">
        <f>IF(ISNUMBER(VALUE(SUBSTITUTE(実質収支比率等に係る経年分析!G$49,"▲","-"))),ROUND(VALUE(SUBSTITUTE(実質収支比率等に係る経年分析!G$49,"▲","-")),2),NA())</f>
        <v>-1.17</v>
      </c>
      <c r="D21" s="174">
        <f>IF(ISNUMBER(VALUE(SUBSTITUTE(実質収支比率等に係る経年分析!H$49,"▲","-"))),ROUND(VALUE(SUBSTITUTE(実質収支比率等に係る経年分析!H$49,"▲","-")),2),NA())</f>
        <v>4.84</v>
      </c>
      <c r="E21" s="174">
        <f>IF(ISNUMBER(VALUE(SUBSTITUTE(実質収支比率等に係る経年分析!I$49,"▲","-"))),ROUND(VALUE(SUBSTITUTE(実質収支比率等に係る経年分析!I$49,"▲","-")),2),NA())</f>
        <v>-3.87</v>
      </c>
      <c r="F21" s="174">
        <f>IF(ISNUMBER(VALUE(SUBSTITUTE(実質収支比率等に係る経年分析!J$49,"▲","-"))),ROUND(VALUE(SUBSTITUTE(実質収支比率等に係る経年分析!J$49,"▲","-")),2),NA())</f>
        <v>2.08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漁業集落排水特別会計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0.57999999999999996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港湾施設管理受託特別会計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3.55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11.67</v>
      </c>
    </row>
    <row r="36" spans="1:16" x14ac:dyDescent="0.15">
      <c r="A36" s="175" t="str">
        <f>IF(連結実質赤字比率に係る赤字・黒字の構成分析!C$34="",NA(),連結実質赤字比率に係る赤字・黒字の構成分析!C$34)</f>
        <v>公共下水道事業会計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8.4600000000000009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1221</v>
      </c>
      <c r="E42" s="176"/>
      <c r="F42" s="176"/>
      <c r="G42" s="176">
        <f>'実質公債費比率（分子）の構造'!L$52</f>
        <v>1153</v>
      </c>
      <c r="H42" s="176"/>
      <c r="I42" s="176"/>
      <c r="J42" s="176">
        <f>'実質公債費比率（分子）の構造'!M$52</f>
        <v>1222</v>
      </c>
      <c r="K42" s="176"/>
      <c r="L42" s="176"/>
      <c r="M42" s="176">
        <f>'実質公債費比率（分子）の構造'!N$52</f>
        <v>1183</v>
      </c>
      <c r="N42" s="176"/>
      <c r="O42" s="176"/>
      <c r="P42" s="176">
        <f>'実質公債費比率（分子）の構造'!O$52</f>
        <v>1201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349</v>
      </c>
      <c r="C46" s="176"/>
      <c r="D46" s="176"/>
      <c r="E46" s="176">
        <f>'実質公債費比率（分子）の構造'!L$48</f>
        <v>316</v>
      </c>
      <c r="F46" s="176"/>
      <c r="G46" s="176"/>
      <c r="H46" s="176">
        <f>'実質公債費比率（分子）の構造'!M$48</f>
        <v>307</v>
      </c>
      <c r="I46" s="176"/>
      <c r="J46" s="176"/>
      <c r="K46" s="176">
        <f>'実質公債費比率（分子）の構造'!N$48</f>
        <v>288</v>
      </c>
      <c r="L46" s="176"/>
      <c r="M46" s="176"/>
      <c r="N46" s="176">
        <f>'実質公債費比率（分子）の構造'!O$48</f>
        <v>299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1826</v>
      </c>
      <c r="C49" s="176"/>
      <c r="D49" s="176"/>
      <c r="E49" s="176">
        <f>'実質公債費比率（分子）の構造'!L$45</f>
        <v>1760</v>
      </c>
      <c r="F49" s="176"/>
      <c r="G49" s="176"/>
      <c r="H49" s="176">
        <f>'実質公債費比率（分子）の構造'!M$45</f>
        <v>1755</v>
      </c>
      <c r="I49" s="176"/>
      <c r="J49" s="176"/>
      <c r="K49" s="176">
        <f>'実質公債費比率（分子）の構造'!N$45</f>
        <v>1847</v>
      </c>
      <c r="L49" s="176"/>
      <c r="M49" s="176"/>
      <c r="N49" s="176">
        <f>'実質公債費比率（分子）の構造'!O$45</f>
        <v>1765</v>
      </c>
      <c r="O49" s="176"/>
      <c r="P49" s="176"/>
    </row>
    <row r="50" spans="1:16" x14ac:dyDescent="0.15">
      <c r="A50" s="176" t="s">
        <v>67</v>
      </c>
      <c r="B50" s="176" t="e">
        <f>NA()</f>
        <v>#N/A</v>
      </c>
      <c r="C50" s="176">
        <f>IF(ISNUMBER('実質公債費比率（分子）の構造'!K$53),'実質公債費比率（分子）の構造'!K$53,NA())</f>
        <v>954</v>
      </c>
      <c r="D50" s="176" t="e">
        <f>NA()</f>
        <v>#N/A</v>
      </c>
      <c r="E50" s="176" t="e">
        <f>NA()</f>
        <v>#N/A</v>
      </c>
      <c r="F50" s="176">
        <f>IF(ISNUMBER('実質公債費比率（分子）の構造'!L$53),'実質公債費比率（分子）の構造'!L$53,NA())</f>
        <v>923</v>
      </c>
      <c r="G50" s="176" t="e">
        <f>NA()</f>
        <v>#N/A</v>
      </c>
      <c r="H50" s="176" t="e">
        <f>NA()</f>
        <v>#N/A</v>
      </c>
      <c r="I50" s="176">
        <f>IF(ISNUMBER('実質公債費比率（分子）の構造'!M$53),'実質公債費比率（分子）の構造'!M$53,NA())</f>
        <v>840</v>
      </c>
      <c r="J50" s="176" t="e">
        <f>NA()</f>
        <v>#N/A</v>
      </c>
      <c r="K50" s="176" t="e">
        <f>NA()</f>
        <v>#N/A</v>
      </c>
      <c r="L50" s="176">
        <f>IF(ISNUMBER('実質公債費比率（分子）の構造'!N$53),'実質公債費比率（分子）の構造'!N$53,NA())</f>
        <v>952</v>
      </c>
      <c r="M50" s="176" t="e">
        <f>NA()</f>
        <v>#N/A</v>
      </c>
      <c r="N50" s="176" t="e">
        <f>NA()</f>
        <v>#N/A</v>
      </c>
      <c r="O50" s="176">
        <f>IF(ISNUMBER('実質公債費比率（分子）の構造'!O$53),'実質公債費比率（分子）の構造'!O$53,NA())</f>
        <v>863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13610</v>
      </c>
      <c r="E56" s="175"/>
      <c r="F56" s="175"/>
      <c r="G56" s="175">
        <f>'将来負担比率（分子）の構造'!J$52</f>
        <v>14912</v>
      </c>
      <c r="H56" s="175"/>
      <c r="I56" s="175"/>
      <c r="J56" s="175">
        <f>'将来負担比率（分子）の構造'!K$52</f>
        <v>15068</v>
      </c>
      <c r="K56" s="175"/>
      <c r="L56" s="175"/>
      <c r="M56" s="175">
        <f>'将来負担比率（分子）の構造'!L$52</f>
        <v>14876</v>
      </c>
      <c r="N56" s="175"/>
      <c r="O56" s="175"/>
      <c r="P56" s="175">
        <f>'将来負担比率（分子）の構造'!M$52</f>
        <v>14458</v>
      </c>
    </row>
    <row r="57" spans="1:16" x14ac:dyDescent="0.15">
      <c r="A57" s="175" t="s">
        <v>42</v>
      </c>
      <c r="B57" s="175"/>
      <c r="C57" s="175"/>
      <c r="D57" s="175">
        <f>'将来負担比率（分子）の構造'!I$51</f>
        <v>1593</v>
      </c>
      <c r="E57" s="175"/>
      <c r="F57" s="175"/>
      <c r="G57" s="175">
        <f>'将来負担比率（分子）の構造'!J$51</f>
        <v>1259</v>
      </c>
      <c r="H57" s="175"/>
      <c r="I57" s="175"/>
      <c r="J57" s="175">
        <f>'将来負担比率（分子）の構造'!K$51</f>
        <v>1232</v>
      </c>
      <c r="K57" s="175"/>
      <c r="L57" s="175"/>
      <c r="M57" s="175">
        <f>'将来負担比率（分子）の構造'!L$51</f>
        <v>1221</v>
      </c>
      <c r="N57" s="175"/>
      <c r="O57" s="175"/>
      <c r="P57" s="175">
        <f>'将来負担比率（分子）の構造'!M$51</f>
        <v>1581</v>
      </c>
    </row>
    <row r="58" spans="1:16" x14ac:dyDescent="0.15">
      <c r="A58" s="175" t="s">
        <v>41</v>
      </c>
      <c r="B58" s="175"/>
      <c r="C58" s="175"/>
      <c r="D58" s="175">
        <f>'将来負担比率（分子）の構造'!I$50</f>
        <v>3989</v>
      </c>
      <c r="E58" s="175"/>
      <c r="F58" s="175"/>
      <c r="G58" s="175">
        <f>'将来負担比率（分子）の構造'!J$50</f>
        <v>4115</v>
      </c>
      <c r="H58" s="175"/>
      <c r="I58" s="175"/>
      <c r="J58" s="175">
        <f>'将来負担比率（分子）の構造'!K$50</f>
        <v>4653</v>
      </c>
      <c r="K58" s="175"/>
      <c r="L58" s="175"/>
      <c r="M58" s="175">
        <f>'将来負担比率（分子）の構造'!L$50</f>
        <v>5711</v>
      </c>
      <c r="N58" s="175"/>
      <c r="O58" s="175"/>
      <c r="P58" s="175">
        <f>'将来負担比率（分子）の構造'!M$50</f>
        <v>7108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2451</v>
      </c>
      <c r="C61" s="175"/>
      <c r="D61" s="175"/>
      <c r="E61" s="175">
        <f>'将来負担比率（分子）の構造'!J$46</f>
        <v>2347</v>
      </c>
      <c r="F61" s="175"/>
      <c r="G61" s="175"/>
      <c r="H61" s="175">
        <f>'将来負担比率（分子）の構造'!K$46</f>
        <v>2303</v>
      </c>
      <c r="I61" s="175"/>
      <c r="J61" s="175"/>
      <c r="K61" s="175">
        <f>'将来負担比率（分子）の構造'!L$46</f>
        <v>2299</v>
      </c>
      <c r="L61" s="175"/>
      <c r="M61" s="175"/>
      <c r="N61" s="175">
        <f>'将来負担比率（分子）の構造'!M$46</f>
        <v>2301</v>
      </c>
      <c r="O61" s="175"/>
      <c r="P61" s="175"/>
    </row>
    <row r="62" spans="1:16" x14ac:dyDescent="0.15">
      <c r="A62" s="175" t="s">
        <v>35</v>
      </c>
      <c r="B62" s="175">
        <f>'将来負担比率（分子）の構造'!I$45</f>
        <v>1593</v>
      </c>
      <c r="C62" s="175"/>
      <c r="D62" s="175"/>
      <c r="E62" s="175">
        <f>'将来負担比率（分子）の構造'!J$45</f>
        <v>1562</v>
      </c>
      <c r="F62" s="175"/>
      <c r="G62" s="175"/>
      <c r="H62" s="175">
        <f>'将来負担比率（分子）の構造'!K$45</f>
        <v>1526</v>
      </c>
      <c r="I62" s="175"/>
      <c r="J62" s="175"/>
      <c r="K62" s="175">
        <f>'将来負担比率（分子）の構造'!L$45</f>
        <v>1546</v>
      </c>
      <c r="L62" s="175"/>
      <c r="M62" s="175"/>
      <c r="N62" s="175">
        <f>'将来負担比率（分子）の構造'!M$45</f>
        <v>1652</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3292</v>
      </c>
      <c r="C64" s="175"/>
      <c r="D64" s="175"/>
      <c r="E64" s="175">
        <f>'将来負担比率（分子）の構造'!J$43</f>
        <v>3011</v>
      </c>
      <c r="F64" s="175"/>
      <c r="G64" s="175"/>
      <c r="H64" s="175">
        <f>'将来負担比率（分子）の構造'!K$43</f>
        <v>3039</v>
      </c>
      <c r="I64" s="175"/>
      <c r="J64" s="175"/>
      <c r="K64" s="175">
        <f>'将来負担比率（分子）の構造'!L$43</f>
        <v>2906</v>
      </c>
      <c r="L64" s="175"/>
      <c r="M64" s="175"/>
      <c r="N64" s="175">
        <f>'将来負担比率（分子）の構造'!M$43</f>
        <v>2936</v>
      </c>
      <c r="O64" s="175"/>
      <c r="P64" s="175"/>
    </row>
    <row r="65" spans="1:16" x14ac:dyDescent="0.15">
      <c r="A65" s="175" t="s">
        <v>32</v>
      </c>
      <c r="B65" s="175">
        <f>'将来負担比率（分子）の構造'!I$42</f>
        <v>386</v>
      </c>
      <c r="C65" s="175"/>
      <c r="D65" s="175"/>
      <c r="E65" s="175">
        <f>'将来負担比率（分子）の構造'!J$42</f>
        <v>386</v>
      </c>
      <c r="F65" s="175"/>
      <c r="G65" s="175"/>
      <c r="H65" s="175">
        <f>'将来負担比率（分子）の構造'!K$42</f>
        <v>384</v>
      </c>
      <c r="I65" s="175"/>
      <c r="J65" s="175"/>
      <c r="K65" s="175">
        <f>'将来負担比率（分子）の構造'!L$42</f>
        <v>384</v>
      </c>
      <c r="L65" s="175"/>
      <c r="M65" s="175"/>
      <c r="N65" s="175">
        <f>'将来負担比率（分子）の構造'!M$42</f>
        <v>384</v>
      </c>
      <c r="O65" s="175"/>
      <c r="P65" s="175"/>
    </row>
    <row r="66" spans="1:16" x14ac:dyDescent="0.15">
      <c r="A66" s="175" t="s">
        <v>31</v>
      </c>
      <c r="B66" s="175">
        <f>'将来負担比率（分子）の構造'!I$41</f>
        <v>21373</v>
      </c>
      <c r="C66" s="175"/>
      <c r="D66" s="175"/>
      <c r="E66" s="175">
        <f>'将来負担比率（分子）の構造'!J$41</f>
        <v>23219</v>
      </c>
      <c r="F66" s="175"/>
      <c r="G66" s="175"/>
      <c r="H66" s="175">
        <f>'将来負担比率（分子）の構造'!K$41</f>
        <v>23171</v>
      </c>
      <c r="I66" s="175"/>
      <c r="J66" s="175"/>
      <c r="K66" s="175">
        <f>'将来負担比率（分子）の構造'!L$41</f>
        <v>22826</v>
      </c>
      <c r="L66" s="175"/>
      <c r="M66" s="175"/>
      <c r="N66" s="175">
        <f>'将来負担比率（分子）の構造'!M$41</f>
        <v>22063</v>
      </c>
      <c r="O66" s="175"/>
      <c r="P66" s="175"/>
    </row>
    <row r="67" spans="1:16" x14ac:dyDescent="0.15">
      <c r="A67" s="175" t="s">
        <v>71</v>
      </c>
      <c r="B67" s="175" t="e">
        <f>NA()</f>
        <v>#N/A</v>
      </c>
      <c r="C67" s="175">
        <f>IF(ISNUMBER('将来負担比率（分子）の構造'!I$53), IF('将来負担比率（分子）の構造'!I$53 &lt; 0, 0, '将来負担比率（分子）の構造'!I$53), NA())</f>
        <v>9902</v>
      </c>
      <c r="D67" s="175" t="e">
        <f>NA()</f>
        <v>#N/A</v>
      </c>
      <c r="E67" s="175" t="e">
        <f>NA()</f>
        <v>#N/A</v>
      </c>
      <c r="F67" s="175">
        <f>IF(ISNUMBER('将来負担比率（分子）の構造'!J$53), IF('将来負担比率（分子）の構造'!J$53 &lt; 0, 0, '将来負担比率（分子）の構造'!J$53), NA())</f>
        <v>10239</v>
      </c>
      <c r="G67" s="175" t="e">
        <f>NA()</f>
        <v>#N/A</v>
      </c>
      <c r="H67" s="175" t="e">
        <f>NA()</f>
        <v>#N/A</v>
      </c>
      <c r="I67" s="175">
        <f>IF(ISNUMBER('将来負担比率（分子）の構造'!K$53), IF('将来負担比率（分子）の構造'!K$53 &lt; 0, 0, '将来負担比率（分子）の構造'!K$53), NA())</f>
        <v>9470</v>
      </c>
      <c r="J67" s="175" t="e">
        <f>NA()</f>
        <v>#N/A</v>
      </c>
      <c r="K67" s="175" t="e">
        <f>NA()</f>
        <v>#N/A</v>
      </c>
      <c r="L67" s="175">
        <f>IF(ISNUMBER('将来負担比率（分子）の構造'!L$53), IF('将来負担比率（分子）の構造'!L$53 &lt; 0, 0, '将来負担比率（分子）の構造'!L$53), NA())</f>
        <v>8153</v>
      </c>
      <c r="M67" s="175" t="e">
        <f>NA()</f>
        <v>#N/A</v>
      </c>
      <c r="N67" s="175" t="e">
        <f>NA()</f>
        <v>#N/A</v>
      </c>
      <c r="O67" s="175">
        <f>IF(ISNUMBER('将来負担比率（分子）の構造'!M$53), IF('将来負担比率（分子）の構造'!M$53 &lt; 0, 0, '将来負担比率（分子）の構造'!M$53), NA())</f>
        <v>6189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880</v>
      </c>
      <c r="C72" s="179">
        <f>基金残高に係る経年分析!G55</f>
        <v>1082</v>
      </c>
      <c r="D72" s="179">
        <f>基金残高に係る経年分析!H55</f>
        <v>1135</v>
      </c>
    </row>
    <row r="73" spans="1:16" x14ac:dyDescent="0.15">
      <c r="A73" s="178" t="s">
        <v>74</v>
      </c>
      <c r="B73" s="179">
        <f>基金残高に係る経年分析!F56</f>
        <v>659</v>
      </c>
      <c r="C73" s="179">
        <f>基金残高に係る経年分析!G56</f>
        <v>660</v>
      </c>
      <c r="D73" s="179">
        <f>基金残高に係る経年分析!H56</f>
        <v>664</v>
      </c>
    </row>
    <row r="74" spans="1:16" x14ac:dyDescent="0.15">
      <c r="A74" s="178" t="s">
        <v>75</v>
      </c>
      <c r="B74" s="179">
        <f>基金残高に係る経年分析!F57</f>
        <v>3425</v>
      </c>
      <c r="C74" s="179">
        <f>基金残高に係る経年分析!G57</f>
        <v>4327</v>
      </c>
      <c r="D74" s="179">
        <f>基金残高に係る経年分析!H57</f>
        <v>5381</v>
      </c>
    </row>
  </sheetData>
  <sheetProtection algorithmName="SHA-512" hashValue="DOUqoc++fg5do0u5pGkGdgO+G02BrYeHqBwK8YdM7vdmVxzO1oxTMaqidi6L0bXx1khFwieURahQbNbTWoSXOw==" saltValue="6AKBoMSa1IchsMsx9yGR/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2025-03-10T02:26:13Z</cp:lastPrinted>
  <dcterms:created xsi:type="dcterms:W3CDTF">2025-02-19T04:15:47Z</dcterms:created>
  <dcterms:modified xsi:type="dcterms:W3CDTF">2025-03-11T00:35:28Z</dcterms:modified>
  <cp:category/>
</cp:coreProperties>
</file>