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Work_shono\00_BID-ENTRY\04記入例作成\20231127\common\sample\"/>
    </mc:Choice>
  </mc:AlternateContent>
  <xr:revisionPtr revIDLastSave="0" documentId="8_{FC7AC4B5-FA36-46C4-87BD-61AEE1A5196A}" xr6:coauthVersionLast="47" xr6:coauthVersionMax="47" xr10:uidLastSave="{00000000-0000-0000-0000-000000000000}"/>
  <workbookProtection workbookAlgorithmName="SHA-512" workbookHashValue="4YHKjf9NjCLe+I3TOPP3kfg/NKoC56Lr7wNtOfuDx7P4Sk9ynRJGgkoX3mTehz7chd/LuWCarKTchLUo7RV1Rg==" workbookSaltValue="9NFyNA5ZLdnQx4X+rCTNjQ==" workbookSpinCount="100000" lockStructure="1"/>
  <bookViews>
    <workbookView xWindow="-120" yWindow="-120" windowWidth="29040" windowHeight="1599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入力シート!$A$190</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66" i="1" l="1"/>
  <c r="A352" i="1"/>
  <c r="A349" i="1"/>
  <c r="A344" i="1"/>
  <c r="A339" i="1"/>
  <c r="A330" i="1"/>
  <c r="A325" i="1"/>
  <c r="A322" i="1"/>
  <c r="A318" i="1"/>
  <c r="A313" i="1"/>
  <c r="A305" i="1"/>
  <c r="A302" i="1"/>
  <c r="A299" i="1"/>
  <c r="A282" i="1"/>
  <c r="A281" i="1"/>
  <c r="A272" i="1"/>
  <c r="A268" i="1"/>
  <c r="A266" i="1"/>
  <c r="A261" i="1"/>
  <c r="A258" i="1"/>
  <c r="A253" i="1"/>
  <c r="A246" i="1"/>
  <c r="A242" i="1"/>
  <c r="A237" i="1"/>
  <c r="A230" i="1"/>
  <c r="A226" i="1"/>
  <c r="A217" i="1"/>
  <c r="A211" i="1"/>
  <c r="A208" i="1"/>
  <c r="A205" i="1"/>
  <c r="A200" i="1"/>
  <c r="A195" i="1"/>
  <c r="A190" i="1"/>
  <c r="A180" i="1"/>
  <c r="A179" i="1"/>
  <c r="A176" i="1"/>
  <c r="A174" i="1"/>
  <c r="A168" i="1"/>
  <c r="A161" i="1"/>
  <c r="A159" i="1"/>
  <c r="A157" i="1"/>
  <c r="A153" i="1"/>
  <c r="A151" i="1"/>
  <c r="A149" i="1"/>
  <c r="A120" i="1"/>
  <c r="A118" i="1"/>
  <c r="A87" i="1"/>
  <c r="A85" i="1"/>
  <c r="A83" i="1"/>
  <c r="A81" i="1"/>
  <c r="A79" i="1"/>
  <c r="A77" i="1"/>
  <c r="A75" i="1"/>
  <c r="A73" i="1"/>
  <c r="A71" i="1"/>
  <c r="A69" i="1"/>
  <c r="A63" i="1"/>
  <c r="A40" i="1"/>
  <c r="A36" i="1"/>
  <c r="A34" i="1"/>
  <c r="A32" i="1"/>
  <c r="A30" i="1"/>
  <c r="A28" i="1"/>
  <c r="A26" i="1"/>
  <c r="A24" i="1"/>
  <c r="A22" i="1"/>
  <c r="A20" i="1"/>
  <c r="J171" i="1"/>
  <c r="U370" i="1" l="1"/>
  <c r="J173" i="1" l="1"/>
  <c r="D114" i="1" l="1"/>
  <c r="D116" i="1" s="1"/>
  <c r="D118" i="1" l="1"/>
  <c r="D120" i="1" s="1"/>
  <c r="D122" i="1" s="1"/>
  <c r="A2" i="2"/>
  <c r="A1" i="2"/>
</calcChain>
</file>

<file path=xl/sharedStrings.xml><?xml version="1.0" encoding="utf-8"?>
<sst xmlns="http://schemas.openxmlformats.org/spreadsheetml/2006/main" count="553" uniqueCount="494">
  <si>
    <t>営業年数</t>
    <rPh sb="0" eb="2">
      <t>エイギョウ</t>
    </rPh>
    <rPh sb="2" eb="4">
      <t>ネンスウ</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</si>
  <si>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</si>
  <si>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</si>
  <si>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</si>
  <si>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リストから選択してください。</t>
    <phoneticPr fontId="5"/>
  </si>
  <si>
    <t>年</t>
    <rPh sb="0" eb="1">
      <t>ネン</t>
    </rPh>
    <phoneticPr fontId="5"/>
  </si>
  <si>
    <t>自己資本額</t>
    <rPh sb="0" eb="2">
      <t>ジコ</t>
    </rPh>
    <rPh sb="2" eb="4">
      <t>シホン</t>
    </rPh>
    <rPh sb="4" eb="5">
      <t>ガク</t>
    </rPh>
    <phoneticPr fontId="5"/>
  </si>
  <si>
    <t>F.業種情報</t>
    <rPh sb="2" eb="4">
      <t>ギョウシュ</t>
    </rPh>
    <rPh sb="4" eb="6">
      <t>ジョウホウ</t>
    </rPh>
    <phoneticPr fontId="5"/>
  </si>
  <si>
    <t>郵便番号</t>
    <rPh sb="0" eb="4">
      <t>ユウビンバンゴウ</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</si>
  <si>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</si>
  <si>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</si>
  <si>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</si>
  <si>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</si>
  <si>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</si>
  <si>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</si>
  <si>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</si>
  <si>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</si>
  <si>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例)0000-00-0000　半角の数字とハイフンで入力してください。</t>
    <phoneticPr fontId="5"/>
  </si>
  <si>
    <t>ＦＡＸ番号</t>
    <rPh sb="3" eb="5">
      <t>バンゴウ</t>
    </rPh>
    <phoneticPr fontId="6"/>
  </si>
  <si>
    <t>登記上の所在地</t>
    <rPh sb="0" eb="3">
      <t>トウキジョウ</t>
    </rPh>
    <rPh sb="4" eb="7">
      <t>ショザイチ</t>
    </rPh>
    <phoneticPr fontId="6"/>
  </si>
  <si>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</si>
  <si>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</si>
  <si>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</si>
  <si>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例)所長　正式名称で入力してください。</t>
    <rPh sb="10" eb="12">
      <t>ニュウリョク</t>
    </rPh>
    <phoneticPr fontId="5"/>
  </si>
  <si>
    <t>C.担当者情報</t>
    <rPh sb="2" eb="5">
      <t>タントウシャ</t>
    </rPh>
    <rPh sb="5" eb="7">
      <t>ジョウホウ</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</si>
  <si>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</si>
  <si>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8"/>
  </si>
  <si>
    <t>しない</t>
  </si>
  <si>
    <t>創業年月日</t>
    <rPh sb="0" eb="2">
      <t>ソウギョウ</t>
    </rPh>
    <rPh sb="2" eb="5">
      <t>ネンガッピ</t>
    </rPh>
    <phoneticPr fontId="6"/>
  </si>
  <si>
    <t>例)カブシキガイシャスズキグミ　正式名称を全角カタカナで入力してください。</t>
    <phoneticPr fontId="5"/>
  </si>
  <si>
    <t>例)株式会社鈴木組　正式名称で入力してください。</t>
    <phoneticPr fontId="5"/>
  </si>
  <si>
    <t>例)1000001　「-（ハイフン）」を使わず7桁の数字で入力してください。</t>
  </si>
  <si>
    <t>現組織への変更年月日</t>
    <rPh sb="0" eb="3">
      <t>ゲンソシキ</t>
    </rPh>
    <rPh sb="5" eb="7">
      <t>ヘンコウ</t>
    </rPh>
    <rPh sb="7" eb="10">
      <t>ネンガッピ</t>
    </rPh>
    <phoneticPr fontId="6"/>
  </si>
  <si>
    <t>例)10　申請日時点の営業年数（１年未満切り捨て）を入力してください。</t>
    <rPh sb="5" eb="8">
      <t>シンセイビ</t>
    </rPh>
    <rPh sb="8" eb="10">
      <t>ジテン</t>
    </rPh>
    <rPh sb="11" eb="13">
      <t>エイギョウ</t>
    </rPh>
    <rPh sb="13" eb="15">
      <t>ネンスウ</t>
    </rPh>
    <rPh sb="26" eb="28">
      <t>ニュウリョク</t>
    </rPh>
    <phoneticPr fontId="5"/>
  </si>
  <si>
    <t>例)2023/4/1、R5/4/1</t>
    <phoneticPr fontId="5"/>
  </si>
  <si>
    <t>例)2023/4/1</t>
    <phoneticPr fontId="5"/>
  </si>
  <si>
    <t>千円</t>
    <phoneticPr fontId="5"/>
  </si>
  <si>
    <t>従業員数</t>
    <rPh sb="0" eb="3">
      <t>ジュウギョウイン</t>
    </rPh>
    <rPh sb="3" eb="4">
      <t>スウ</t>
    </rPh>
    <phoneticPr fontId="5"/>
  </si>
  <si>
    <t>主要設備</t>
    <rPh sb="0" eb="2">
      <t>シュヨウ</t>
    </rPh>
    <rPh sb="2" eb="4">
      <t>セツビ</t>
    </rPh>
    <phoneticPr fontId="5"/>
  </si>
  <si>
    <t>営業に関する許可・認可・登録等</t>
    <rPh sb="0" eb="2">
      <t>エイギョウ</t>
    </rPh>
    <rPh sb="3" eb="4">
      <t>カン</t>
    </rPh>
    <rPh sb="6" eb="8">
      <t>キョカ</t>
    </rPh>
    <rPh sb="9" eb="11">
      <t>ニンカ</t>
    </rPh>
    <rPh sb="12" eb="14">
      <t>トウロク</t>
    </rPh>
    <rPh sb="14" eb="15">
      <t>トウ</t>
    </rPh>
    <phoneticPr fontId="5"/>
  </si>
  <si>
    <t>許可・認可・登録等の名称</t>
    <phoneticPr fontId="5"/>
  </si>
  <si>
    <t>リストから該当するものを選択してください。</t>
    <rPh sb="5" eb="7">
      <t>ガイトウ</t>
    </rPh>
    <rPh sb="12" eb="14">
      <t>センタク</t>
    </rPh>
    <phoneticPr fontId="5"/>
  </si>
  <si>
    <t>A.主たる営業所(本社)情報</t>
    <rPh sb="2" eb="3">
      <t>シュ</t>
    </rPh>
    <rPh sb="5" eb="8">
      <t>エイギョウショ</t>
    </rPh>
    <rPh sb="9" eb="11">
      <t>ホンシャ</t>
    </rPh>
    <rPh sb="12" eb="14">
      <t>ジョウホウ</t>
    </rPh>
    <phoneticPr fontId="5"/>
  </si>
  <si>
    <t>所在地</t>
    <rPh sb="0" eb="3">
      <t>ショザイチ</t>
    </rPh>
    <phoneticPr fontId="6"/>
  </si>
  <si>
    <t>商号又は名称カナ</t>
    <rPh sb="0" eb="2">
      <t>ショウゴウ</t>
    </rPh>
    <rPh sb="2" eb="3">
      <t>マタ</t>
    </rPh>
    <rPh sb="4" eb="6">
      <t>メイショウ</t>
    </rPh>
    <phoneticPr fontId="6"/>
  </si>
  <si>
    <t>代表者氏名カナ</t>
    <rPh sb="0" eb="3">
      <t>ダイヒョウシャ</t>
    </rPh>
    <rPh sb="3" eb="5">
      <t>シメイ</t>
    </rPh>
    <phoneticPr fontId="6"/>
  </si>
  <si>
    <t>E-mailアドレス</t>
    <phoneticPr fontId="6"/>
  </si>
  <si>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</si>
  <si>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受任者役職</t>
    <rPh sb="0" eb="2">
      <t>ジュニン</t>
    </rPh>
    <rPh sb="2" eb="3">
      <t>シャ</t>
    </rPh>
    <phoneticPr fontId="6"/>
  </si>
  <si>
    <t>受任者氏名カナ</t>
    <rPh sb="0" eb="2">
      <t>ジュニン</t>
    </rPh>
    <rPh sb="2" eb="3">
      <t>シャ</t>
    </rPh>
    <rPh sb="3" eb="5">
      <t>シメイ</t>
    </rPh>
    <phoneticPr fontId="6"/>
  </si>
  <si>
    <t>受任者氏名</t>
    <rPh sb="0" eb="2">
      <t>ジュニン</t>
    </rPh>
    <rPh sb="2" eb="3">
      <t>シャ</t>
    </rPh>
    <rPh sb="3" eb="5">
      <t>シメイ</t>
    </rPh>
    <phoneticPr fontId="6"/>
  </si>
  <si>
    <t>この申請書の事務手続きをした方の情報を入力してください。申請書の確認で問い合わせをする場合があります。
行政書士に依頼している場合は、「D.行政書士情報」に入力してください。</t>
    <phoneticPr fontId="5"/>
  </si>
  <si>
    <t>担当者部署</t>
    <rPh sb="0" eb="3">
      <t>タントウシャ</t>
    </rPh>
    <rPh sb="3" eb="5">
      <t>ブショ</t>
    </rPh>
    <phoneticPr fontId="6"/>
  </si>
  <si>
    <t>担当者氏名カナ</t>
    <rPh sb="0" eb="3">
      <t>タントウシャ</t>
    </rPh>
    <rPh sb="3" eb="5">
      <t>シメイ</t>
    </rPh>
    <phoneticPr fontId="6"/>
  </si>
  <si>
    <t>担当者氏名</t>
    <rPh sb="0" eb="3">
      <t>タントウシャ</t>
    </rPh>
    <rPh sb="3" eb="5">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</si>
  <si>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phoneticPr fontId="5"/>
  </si>
  <si>
    <t>D.行政書士情報</t>
    <rPh sb="2" eb="6">
      <t>ギョウセイショシ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</si>
  <si>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</si>
  <si>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</si>
  <si>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千円未満は切り捨ててください。</t>
    <rPh sb="0" eb="4">
      <t>センエンミマン</t>
    </rPh>
    <rPh sb="5" eb="6">
      <t>キ</t>
    </rPh>
    <rPh sb="7" eb="8">
      <t>ス</t>
    </rPh>
    <phoneticPr fontId="5"/>
  </si>
  <si>
    <t>大竹市 一般競争(指名競争)入札参加資格審査申請書【物品調達及び業務委託等】</t>
    <rPh sb="0" eb="3">
      <t>オオタケシ</t>
    </rPh>
    <rPh sb="28" eb="30">
      <t>チョウタツ</t>
    </rPh>
    <rPh sb="32" eb="34">
      <t>ギョウム</t>
    </rPh>
    <rPh sb="34" eb="36">
      <t>イタク</t>
    </rPh>
    <rPh sb="36" eb="37">
      <t>トウ</t>
    </rPh>
    <phoneticPr fontId="5"/>
  </si>
  <si>
    <t>大竹市内の事務所等の常勤従業員数</t>
    <rPh sb="0" eb="2">
      <t>オオタケ</t>
    </rPh>
    <rPh sb="2" eb="4">
      <t>シナイ</t>
    </rPh>
    <rPh sb="5" eb="9">
      <t>ジムショトウ</t>
    </rPh>
    <rPh sb="10" eb="12">
      <t>ジョウキン</t>
    </rPh>
    <rPh sb="12" eb="16">
      <t>ジュウギョウインスウ</t>
    </rPh>
    <phoneticPr fontId="5"/>
  </si>
  <si>
    <t>会社全体の常勤従業員数</t>
    <rPh sb="0" eb="2">
      <t>カイシャ</t>
    </rPh>
    <rPh sb="2" eb="4">
      <t>ゼンタイ</t>
    </rPh>
    <rPh sb="5" eb="7">
      <t>ジョウキン</t>
    </rPh>
    <rPh sb="7" eb="10">
      <t>ジュウギョウイン</t>
    </rPh>
    <rPh sb="10" eb="11">
      <t>スウ</t>
    </rPh>
    <phoneticPr fontId="5"/>
  </si>
  <si>
    <t>許可番号</t>
    <phoneticPr fontId="5"/>
  </si>
  <si>
    <t>競争入札参加資格の区分</t>
    <rPh sb="0" eb="2">
      <t>キョウソウ</t>
    </rPh>
    <rPh sb="2" eb="4">
      <t>ニュウサツ</t>
    </rPh>
    <rPh sb="4" eb="6">
      <t>サンカ</t>
    </rPh>
    <rPh sb="6" eb="8">
      <t>シカク</t>
    </rPh>
    <rPh sb="9" eb="11">
      <t>クブン</t>
    </rPh>
    <phoneticPr fontId="5"/>
  </si>
  <si>
    <t>物品調達</t>
    <rPh sb="0" eb="4">
      <t>ブッピンチョウタツ</t>
    </rPh>
    <phoneticPr fontId="5"/>
  </si>
  <si>
    <t>項目</t>
    <rPh sb="0" eb="2">
      <t>コウモク</t>
    </rPh>
    <phoneticPr fontId="5"/>
  </si>
  <si>
    <t>内容・例</t>
    <rPh sb="0" eb="2">
      <t>ナイヨウ</t>
    </rPh>
    <rPh sb="3" eb="4">
      <t>レイ</t>
    </rPh>
    <phoneticPr fontId="5"/>
  </si>
  <si>
    <t>③用紙類</t>
    <rPh sb="1" eb="3">
      <t>ヨウシ</t>
    </rPh>
    <rPh sb="3" eb="4">
      <t>ルイ</t>
    </rPh>
    <phoneticPr fontId="23"/>
  </si>
  <si>
    <t>④印章・印判</t>
    <rPh sb="1" eb="3">
      <t>インショウ</t>
    </rPh>
    <rPh sb="4" eb="5">
      <t>イン</t>
    </rPh>
    <rPh sb="5" eb="6">
      <t>ハン</t>
    </rPh>
    <phoneticPr fontId="23"/>
  </si>
  <si>
    <t>⑤その他</t>
    <rPh sb="3" eb="4">
      <t>タ</t>
    </rPh>
    <phoneticPr fontId="23"/>
  </si>
  <si>
    <t>①文具・事務用品</t>
  </si>
  <si>
    <t>②事務機器</t>
  </si>
  <si>
    <t>１用紙・文具・事務機器類</t>
    <rPh sb="1" eb="3">
      <t>ヨウシ</t>
    </rPh>
    <rPh sb="4" eb="6">
      <t>ブング</t>
    </rPh>
    <rPh sb="7" eb="9">
      <t>ジム</t>
    </rPh>
    <rPh sb="9" eb="11">
      <t>キキ</t>
    </rPh>
    <rPh sb="11" eb="12">
      <t>ルイ</t>
    </rPh>
    <phoneticPr fontId="5"/>
  </si>
  <si>
    <t>文房具、筆記用具、ファイル、事務用品</t>
    <phoneticPr fontId="5"/>
  </si>
  <si>
    <t>軽印刷機、ラベルライター、ラミネーター</t>
    <phoneticPr fontId="5"/>
  </si>
  <si>
    <t>PPC 用紙、プリンタ用紙、上質紙</t>
    <phoneticPr fontId="5"/>
  </si>
  <si>
    <t>印鑑、ゴム印、回転印、日付印</t>
    <phoneticPr fontId="5"/>
  </si>
  <si>
    <t>①スチール家具類</t>
    <rPh sb="5" eb="7">
      <t>カグ</t>
    </rPh>
    <rPh sb="7" eb="8">
      <t>ルイ</t>
    </rPh>
    <phoneticPr fontId="23"/>
  </si>
  <si>
    <t>②木製家具類</t>
    <rPh sb="1" eb="3">
      <t>モクセイ</t>
    </rPh>
    <rPh sb="3" eb="5">
      <t>カグ</t>
    </rPh>
    <rPh sb="5" eb="6">
      <t>ルイ</t>
    </rPh>
    <phoneticPr fontId="23"/>
  </si>
  <si>
    <t>③室内装飾類</t>
    <rPh sb="1" eb="3">
      <t>シツナイ</t>
    </rPh>
    <rPh sb="3" eb="5">
      <t>ソウショク</t>
    </rPh>
    <phoneticPr fontId="23"/>
  </si>
  <si>
    <t>④舞台道具</t>
    <rPh sb="1" eb="3">
      <t>ブタイ</t>
    </rPh>
    <rPh sb="3" eb="5">
      <t>ドウグ</t>
    </rPh>
    <phoneticPr fontId="23"/>
  </si>
  <si>
    <t>①一般印刷</t>
    <rPh sb="1" eb="3">
      <t>イッパン</t>
    </rPh>
    <rPh sb="3" eb="5">
      <t>インサツ</t>
    </rPh>
    <phoneticPr fontId="23"/>
  </si>
  <si>
    <t>②フォーム印刷</t>
    <rPh sb="5" eb="7">
      <t>インサツ</t>
    </rPh>
    <phoneticPr fontId="23"/>
  </si>
  <si>
    <t>③特殊印刷</t>
    <rPh sb="1" eb="3">
      <t>トクシュ</t>
    </rPh>
    <rPh sb="3" eb="5">
      <t>インサツ</t>
    </rPh>
    <phoneticPr fontId="23"/>
  </si>
  <si>
    <t>④複写</t>
    <rPh sb="1" eb="3">
      <t>フクシャ</t>
    </rPh>
    <phoneticPr fontId="23"/>
  </si>
  <si>
    <t>①板類</t>
    <rPh sb="1" eb="2">
      <t>イタ</t>
    </rPh>
    <rPh sb="2" eb="3">
      <t>ルイ</t>
    </rPh>
    <phoneticPr fontId="23"/>
  </si>
  <si>
    <t>②旗・横断幕</t>
    <rPh sb="1" eb="2">
      <t>ハタ</t>
    </rPh>
    <rPh sb="3" eb="6">
      <t>オウダンマク</t>
    </rPh>
    <phoneticPr fontId="23"/>
  </si>
  <si>
    <t>③その他</t>
    <phoneticPr fontId="23"/>
  </si>
  <si>
    <t>①図書類</t>
    <rPh sb="1" eb="4">
      <t>トショルイ</t>
    </rPh>
    <phoneticPr fontId="23"/>
  </si>
  <si>
    <t>②地図</t>
    <rPh sb="1" eb="3">
      <t>チズ</t>
    </rPh>
    <phoneticPr fontId="23"/>
  </si>
  <si>
    <t>③その他</t>
    <rPh sb="3" eb="4">
      <t>タ</t>
    </rPh>
    <phoneticPr fontId="23"/>
  </si>
  <si>
    <t>①乗用車・バス</t>
    <rPh sb="1" eb="4">
      <t>ジョウヨウシャ</t>
    </rPh>
    <phoneticPr fontId="23"/>
  </si>
  <si>
    <t>②車輌部品類</t>
    <rPh sb="1" eb="3">
      <t>シャリョウ</t>
    </rPh>
    <rPh sb="3" eb="5">
      <t>ブヒン</t>
    </rPh>
    <rPh sb="5" eb="6">
      <t>ルイ</t>
    </rPh>
    <phoneticPr fontId="23"/>
  </si>
  <si>
    <t>③バイク・自転車</t>
    <rPh sb="5" eb="8">
      <t>ジテンシャ</t>
    </rPh>
    <phoneticPr fontId="23"/>
  </si>
  <si>
    <t>④特殊車輌類</t>
    <rPh sb="1" eb="3">
      <t>トクシュ</t>
    </rPh>
    <rPh sb="3" eb="5">
      <t>シャリョウ</t>
    </rPh>
    <rPh sb="5" eb="6">
      <t>タグイ</t>
    </rPh>
    <phoneticPr fontId="23"/>
  </si>
  <si>
    <t>⑤消防用車輌類</t>
    <rPh sb="1" eb="3">
      <t>ショウボウ</t>
    </rPh>
    <rPh sb="3" eb="4">
      <t>ヨウ</t>
    </rPh>
    <rPh sb="4" eb="6">
      <t>シャリョウ</t>
    </rPh>
    <rPh sb="6" eb="7">
      <t>ルイ</t>
    </rPh>
    <phoneticPr fontId="23"/>
  </si>
  <si>
    <t>⑥その他</t>
    <rPh sb="3" eb="4">
      <t>タ</t>
    </rPh>
    <phoneticPr fontId="23"/>
  </si>
  <si>
    <t>⑥家庭電化製品類</t>
    <rPh sb="1" eb="3">
      <t>カテイ</t>
    </rPh>
    <rPh sb="3" eb="5">
      <t>デンカ</t>
    </rPh>
    <rPh sb="5" eb="7">
      <t>セイヒン</t>
    </rPh>
    <rPh sb="7" eb="8">
      <t>ルイ</t>
    </rPh>
    <phoneticPr fontId="23"/>
  </si>
  <si>
    <t>⑦視聴覚機器</t>
    <rPh sb="1" eb="4">
      <t>シチョウカク</t>
    </rPh>
    <rPh sb="4" eb="6">
      <t>キキ</t>
    </rPh>
    <phoneticPr fontId="23"/>
  </si>
  <si>
    <t>⑧電話関係機器類</t>
    <rPh sb="1" eb="3">
      <t>デンワ</t>
    </rPh>
    <rPh sb="3" eb="5">
      <t>カンケイ</t>
    </rPh>
    <rPh sb="5" eb="7">
      <t>キキ</t>
    </rPh>
    <rPh sb="7" eb="8">
      <t>ルイ</t>
    </rPh>
    <phoneticPr fontId="23"/>
  </si>
  <si>
    <t>⑨その他</t>
    <rPh sb="3" eb="4">
      <t>タ</t>
    </rPh>
    <phoneticPr fontId="23"/>
  </si>
  <si>
    <t>①パソコン、サーバ</t>
  </si>
  <si>
    <t>②パソコン周辺機器類</t>
  </si>
  <si>
    <t>③複写機類</t>
  </si>
  <si>
    <t>④OA消耗品</t>
  </si>
  <si>
    <t>⑤ソフトウェア</t>
  </si>
  <si>
    <t>②写真用品</t>
    <rPh sb="1" eb="3">
      <t>シャシン</t>
    </rPh>
    <rPh sb="3" eb="5">
      <t>ヨウヒン</t>
    </rPh>
    <phoneticPr fontId="23"/>
  </si>
  <si>
    <t>③現像・プリント</t>
    <rPh sb="1" eb="3">
      <t>ゲンゾウ</t>
    </rPh>
    <phoneticPr fontId="23"/>
  </si>
  <si>
    <t>④その他</t>
    <rPh sb="3" eb="4">
      <t>タ</t>
    </rPh>
    <phoneticPr fontId="23"/>
  </si>
  <si>
    <t>①カメラ</t>
  </si>
  <si>
    <t>①医療用機器類</t>
    <rPh sb="1" eb="4">
      <t>イリョウヨウ</t>
    </rPh>
    <rPh sb="4" eb="6">
      <t>キキ</t>
    </rPh>
    <rPh sb="6" eb="7">
      <t>ルイ</t>
    </rPh>
    <phoneticPr fontId="23"/>
  </si>
  <si>
    <t>②厨房機器類</t>
    <rPh sb="1" eb="3">
      <t>チュウボウ</t>
    </rPh>
    <rPh sb="3" eb="5">
      <t>キキ</t>
    </rPh>
    <rPh sb="5" eb="6">
      <t>ルイ</t>
    </rPh>
    <phoneticPr fontId="23"/>
  </si>
  <si>
    <t>③建設用機器類</t>
    <rPh sb="1" eb="4">
      <t>ケンセツヨウ</t>
    </rPh>
    <rPh sb="4" eb="6">
      <t>キキ</t>
    </rPh>
    <rPh sb="6" eb="7">
      <t>ルイ</t>
    </rPh>
    <phoneticPr fontId="23"/>
  </si>
  <si>
    <t>④農業用機器類</t>
    <rPh sb="1" eb="4">
      <t>ノウギョウヨウ</t>
    </rPh>
    <rPh sb="4" eb="6">
      <t>キキ</t>
    </rPh>
    <rPh sb="6" eb="7">
      <t>ルイ</t>
    </rPh>
    <phoneticPr fontId="23"/>
  </si>
  <si>
    <t>⑤畜産用機器類</t>
    <rPh sb="1" eb="4">
      <t>チクサンヨウ</t>
    </rPh>
    <rPh sb="4" eb="6">
      <t>キキ</t>
    </rPh>
    <rPh sb="6" eb="7">
      <t>ルイ</t>
    </rPh>
    <phoneticPr fontId="23"/>
  </si>
  <si>
    <t>⑥林業用機器類</t>
    <rPh sb="1" eb="4">
      <t>リンギョウヨウ</t>
    </rPh>
    <rPh sb="4" eb="6">
      <t>キキ</t>
    </rPh>
    <rPh sb="6" eb="7">
      <t>ルイ</t>
    </rPh>
    <phoneticPr fontId="23"/>
  </si>
  <si>
    <t>⑦その他</t>
    <rPh sb="3" eb="4">
      <t>タ</t>
    </rPh>
    <phoneticPr fontId="23"/>
  </si>
  <si>
    <t>①看護・介護用機器類</t>
    <rPh sb="1" eb="3">
      <t>カンゴ</t>
    </rPh>
    <rPh sb="4" eb="7">
      <t>カイゴヨウ</t>
    </rPh>
    <rPh sb="7" eb="9">
      <t>キキ</t>
    </rPh>
    <rPh sb="9" eb="10">
      <t>ルイ</t>
    </rPh>
    <phoneticPr fontId="23"/>
  </si>
  <si>
    <t>②医療・介護用品類</t>
    <rPh sb="1" eb="3">
      <t>イリョウ</t>
    </rPh>
    <rPh sb="4" eb="6">
      <t>カイゴ</t>
    </rPh>
    <rPh sb="6" eb="8">
      <t>ヨウヒン</t>
    </rPh>
    <rPh sb="8" eb="9">
      <t>タグイ</t>
    </rPh>
    <phoneticPr fontId="23"/>
  </si>
  <si>
    <t>①燃料類</t>
    <rPh sb="1" eb="3">
      <t>ネンリョウ</t>
    </rPh>
    <rPh sb="3" eb="4">
      <t>ルイ</t>
    </rPh>
    <phoneticPr fontId="23"/>
  </si>
  <si>
    <t>②重油</t>
    <rPh sb="1" eb="3">
      <t>ジュウユ</t>
    </rPh>
    <phoneticPr fontId="23"/>
  </si>
  <si>
    <t>③ガス類</t>
    <rPh sb="3" eb="4">
      <t>ルイ</t>
    </rPh>
    <phoneticPr fontId="23"/>
  </si>
  <si>
    <t>①材類</t>
    <rPh sb="1" eb="2">
      <t>ザイ</t>
    </rPh>
    <rPh sb="2" eb="3">
      <t>タグイ</t>
    </rPh>
    <phoneticPr fontId="23"/>
  </si>
  <si>
    <t>②アスファルト・セメント類</t>
    <rPh sb="12" eb="13">
      <t>タグイ</t>
    </rPh>
    <phoneticPr fontId="23"/>
  </si>
  <si>
    <t>③骨材類</t>
    <rPh sb="1" eb="3">
      <t>コツザイ</t>
    </rPh>
    <phoneticPr fontId="23"/>
  </si>
  <si>
    <t>④二次製品類</t>
    <rPh sb="1" eb="3">
      <t>ニジ</t>
    </rPh>
    <rPh sb="3" eb="5">
      <t>セイヒン</t>
    </rPh>
    <rPh sb="5" eb="6">
      <t>ルイ</t>
    </rPh>
    <phoneticPr fontId="23"/>
  </si>
  <si>
    <t>⑤道路用品類</t>
    <rPh sb="1" eb="3">
      <t>ドウロ</t>
    </rPh>
    <rPh sb="3" eb="5">
      <t>ヨウヒン</t>
    </rPh>
    <rPh sb="5" eb="6">
      <t>ルイ</t>
    </rPh>
    <phoneticPr fontId="23"/>
  </si>
  <si>
    <t>⑥薬品類</t>
    <rPh sb="1" eb="3">
      <t>ヤクヒン</t>
    </rPh>
    <rPh sb="3" eb="4">
      <t>ルイ</t>
    </rPh>
    <phoneticPr fontId="23"/>
  </si>
  <si>
    <t>①学校・教育用機器・用品類</t>
    <rPh sb="1" eb="3">
      <t>ガッコウ</t>
    </rPh>
    <rPh sb="4" eb="6">
      <t>キョウイク</t>
    </rPh>
    <rPh sb="6" eb="7">
      <t>ヨウ</t>
    </rPh>
    <rPh sb="7" eb="9">
      <t>キキ</t>
    </rPh>
    <rPh sb="10" eb="12">
      <t>ヨウヒン</t>
    </rPh>
    <rPh sb="12" eb="13">
      <t>タグイ</t>
    </rPh>
    <phoneticPr fontId="23"/>
  </si>
  <si>
    <t>②楽器類</t>
    <rPh sb="1" eb="3">
      <t>ガッキ</t>
    </rPh>
    <rPh sb="3" eb="4">
      <t>タグイ</t>
    </rPh>
    <phoneticPr fontId="23"/>
  </si>
  <si>
    <t>③運動用品類</t>
    <rPh sb="1" eb="3">
      <t>ウンドウ</t>
    </rPh>
    <rPh sb="3" eb="5">
      <t>ヨウヒン</t>
    </rPh>
    <rPh sb="5" eb="6">
      <t>ルイ</t>
    </rPh>
    <phoneticPr fontId="23"/>
  </si>
  <si>
    <t>④保育用品類</t>
    <rPh sb="1" eb="3">
      <t>ホイク</t>
    </rPh>
    <rPh sb="3" eb="5">
      <t>ヨウヒン</t>
    </rPh>
    <phoneticPr fontId="23"/>
  </si>
  <si>
    <t>①機器・資材類</t>
    <rPh sb="1" eb="3">
      <t>キキ</t>
    </rPh>
    <rPh sb="4" eb="6">
      <t>シザイ</t>
    </rPh>
    <rPh sb="6" eb="7">
      <t>ルイ</t>
    </rPh>
    <phoneticPr fontId="23"/>
  </si>
  <si>
    <t>②薬品類</t>
    <rPh sb="1" eb="3">
      <t>ヤクヒン</t>
    </rPh>
    <rPh sb="3" eb="4">
      <t>タグイ</t>
    </rPh>
    <phoneticPr fontId="23"/>
  </si>
  <si>
    <t>①消防用機器・用品類</t>
    <rPh sb="1" eb="3">
      <t>ショウボウ</t>
    </rPh>
    <rPh sb="3" eb="4">
      <t>ヨウ</t>
    </rPh>
    <rPh sb="4" eb="6">
      <t>キキ</t>
    </rPh>
    <rPh sb="7" eb="9">
      <t>ヨウヒン</t>
    </rPh>
    <rPh sb="9" eb="10">
      <t>ルイ</t>
    </rPh>
    <phoneticPr fontId="23"/>
  </si>
  <si>
    <t>②救急用機器・用品類</t>
    <rPh sb="1" eb="3">
      <t>キュウキュウ</t>
    </rPh>
    <rPh sb="3" eb="4">
      <t>ヨウ</t>
    </rPh>
    <rPh sb="4" eb="6">
      <t>キキ</t>
    </rPh>
    <rPh sb="7" eb="9">
      <t>ヨウヒン</t>
    </rPh>
    <rPh sb="9" eb="10">
      <t>ルイ</t>
    </rPh>
    <phoneticPr fontId="23"/>
  </si>
  <si>
    <t>③防災用品類</t>
    <rPh sb="1" eb="3">
      <t>ボウサイ</t>
    </rPh>
    <rPh sb="3" eb="5">
      <t>ヨウヒン</t>
    </rPh>
    <rPh sb="5" eb="6">
      <t>タグイ</t>
    </rPh>
    <phoneticPr fontId="23"/>
  </si>
  <si>
    <t>④交通安全・防犯用品類</t>
    <rPh sb="1" eb="3">
      <t>コウツウ</t>
    </rPh>
    <rPh sb="3" eb="5">
      <t>アンゼン</t>
    </rPh>
    <rPh sb="6" eb="8">
      <t>ボウハン</t>
    </rPh>
    <rPh sb="8" eb="10">
      <t>ヨウヒン</t>
    </rPh>
    <rPh sb="10" eb="11">
      <t>ルイ</t>
    </rPh>
    <phoneticPr fontId="23"/>
  </si>
  <si>
    <t>①選挙用機器・用品類</t>
    <rPh sb="1" eb="3">
      <t>センキョ</t>
    </rPh>
    <rPh sb="3" eb="4">
      <t>ヨウ</t>
    </rPh>
    <rPh sb="4" eb="6">
      <t>キキ</t>
    </rPh>
    <rPh sb="7" eb="9">
      <t>ヨウヒン</t>
    </rPh>
    <rPh sb="9" eb="10">
      <t>ルイ</t>
    </rPh>
    <phoneticPr fontId="23"/>
  </si>
  <si>
    <t>②その他</t>
    <rPh sb="3" eb="4">
      <t>タ</t>
    </rPh>
    <phoneticPr fontId="23"/>
  </si>
  <si>
    <t>①食料品</t>
    <rPh sb="1" eb="4">
      <t>ショクリョウヒン</t>
    </rPh>
    <phoneticPr fontId="23"/>
  </si>
  <si>
    <t>②災害用備蓄食料</t>
    <rPh sb="1" eb="4">
      <t>サイガイヨウ</t>
    </rPh>
    <rPh sb="4" eb="6">
      <t>ビチク</t>
    </rPh>
    <rPh sb="6" eb="8">
      <t>ショクリョウ</t>
    </rPh>
    <phoneticPr fontId="23"/>
  </si>
  <si>
    <t>③弁当</t>
    <rPh sb="1" eb="3">
      <t>ベントウ</t>
    </rPh>
    <phoneticPr fontId="23"/>
  </si>
  <si>
    <t>①被服類</t>
    <rPh sb="1" eb="3">
      <t>ヒフク</t>
    </rPh>
    <rPh sb="3" eb="4">
      <t>ルイ</t>
    </rPh>
    <phoneticPr fontId="23"/>
  </si>
  <si>
    <t>②寝具類</t>
    <rPh sb="1" eb="3">
      <t>シング</t>
    </rPh>
    <rPh sb="3" eb="4">
      <t>ルイ</t>
    </rPh>
    <phoneticPr fontId="23"/>
  </si>
  <si>
    <t>③靴</t>
    <rPh sb="1" eb="2">
      <t>クツ</t>
    </rPh>
    <phoneticPr fontId="23"/>
  </si>
  <si>
    <t>④家庭用金物</t>
    <rPh sb="1" eb="4">
      <t>カテイヨウ</t>
    </rPh>
    <rPh sb="4" eb="6">
      <t>カナモノ</t>
    </rPh>
    <phoneticPr fontId="23"/>
  </si>
  <si>
    <t>⑤調理・厨房用品</t>
    <rPh sb="1" eb="3">
      <t>チョウリ</t>
    </rPh>
    <rPh sb="4" eb="6">
      <t>チュウボウ</t>
    </rPh>
    <rPh sb="6" eb="8">
      <t>ヨウヒン</t>
    </rPh>
    <phoneticPr fontId="23"/>
  </si>
  <si>
    <t>⑥作業用保安用品</t>
    <rPh sb="1" eb="4">
      <t>サギョウヨウ</t>
    </rPh>
    <rPh sb="4" eb="6">
      <t>ホアン</t>
    </rPh>
    <rPh sb="6" eb="8">
      <t>ヨウヒン</t>
    </rPh>
    <phoneticPr fontId="23"/>
  </si>
  <si>
    <t>⑦日用品</t>
    <rPh sb="1" eb="4">
      <t>ニチヨウヒン</t>
    </rPh>
    <phoneticPr fontId="23"/>
  </si>
  <si>
    <t>⑧その他</t>
    <rPh sb="3" eb="4">
      <t>タ</t>
    </rPh>
    <phoneticPr fontId="23"/>
  </si>
  <si>
    <t>①その他</t>
    <rPh sb="3" eb="4">
      <t>タ</t>
    </rPh>
    <phoneticPr fontId="23"/>
  </si>
  <si>
    <t>鋼製什器、書庫類、更衣ロッカー、金庫</t>
    <phoneticPr fontId="5"/>
  </si>
  <si>
    <t>木製家具、机、テーブル</t>
    <phoneticPr fontId="5"/>
  </si>
  <si>
    <t>ブラインド、カーテン、絨毯、緞帳、暗幕</t>
    <phoneticPr fontId="5"/>
  </si>
  <si>
    <t>舞台道具、演台</t>
    <phoneticPr fontId="5"/>
  </si>
  <si>
    <t>活版、平版</t>
    <phoneticPr fontId="5"/>
  </si>
  <si>
    <t>圧着はがき、電算用連続帳票、OCR 用紙</t>
    <phoneticPr fontId="5"/>
  </si>
  <si>
    <t>ステッカー、シール、地図印刷</t>
    <phoneticPr fontId="5"/>
  </si>
  <si>
    <t>コピー、マイクロフィルム化</t>
    <phoneticPr fontId="5"/>
  </si>
  <si>
    <t>木製看板、プラスチック看板、金属看板、電飾看板</t>
    <phoneticPr fontId="5"/>
  </si>
  <si>
    <t>旗、のぼり、横断幕</t>
    <phoneticPr fontId="5"/>
  </si>
  <si>
    <t>書籍、雑誌、新聞</t>
    <phoneticPr fontId="5"/>
  </si>
  <si>
    <t>地図類</t>
    <phoneticPr fontId="5"/>
  </si>
  <si>
    <t>小型乗用車、普通乗用車、バス</t>
    <phoneticPr fontId="5"/>
  </si>
  <si>
    <t>タイヤ、バッテリー、車輌部品</t>
    <phoneticPr fontId="5"/>
  </si>
  <si>
    <t>自動二輪、自転車</t>
    <phoneticPr fontId="5"/>
  </si>
  <si>
    <t>除雪車</t>
    <phoneticPr fontId="5"/>
  </si>
  <si>
    <t>パソコン、サーバ</t>
    <phoneticPr fontId="5"/>
  </si>
  <si>
    <t>プリンタ、スキャナ、ドライブ、カードリーダー</t>
    <phoneticPr fontId="5"/>
  </si>
  <si>
    <t>複写機、輪転機</t>
    <phoneticPr fontId="5"/>
  </si>
  <si>
    <t>トナー・インクカートリッジ、メディア</t>
    <phoneticPr fontId="5"/>
  </si>
  <si>
    <t>PC 用パッケージソフト</t>
    <phoneticPr fontId="5"/>
  </si>
  <si>
    <t>テレビ、洗濯機、照明器具、冷暖房機器、家庭用冷蔵庫</t>
    <phoneticPr fontId="5"/>
  </si>
  <si>
    <t>映写機、プロジェクター、スライド、スクリーン</t>
    <phoneticPr fontId="5"/>
  </si>
  <si>
    <t>電話機、電話交換機、無線通信機器</t>
    <phoneticPr fontId="5"/>
  </si>
  <si>
    <t>カメラ、ビデオカメラ、望遠鏡</t>
    <phoneticPr fontId="5"/>
  </si>
  <si>
    <t>写真用紙、三脚</t>
    <phoneticPr fontId="5"/>
  </si>
  <si>
    <t>現像、焼き付け、引き伸ばし</t>
    <phoneticPr fontId="5"/>
  </si>
  <si>
    <t>医療用機器、AED</t>
    <phoneticPr fontId="5"/>
  </si>
  <si>
    <t>業務用の調理器、調理台、シンク、業務用冷蔵庫</t>
    <phoneticPr fontId="5"/>
  </si>
  <si>
    <t>ブルドーザー、ショベルカー、グレーダ、クレーン、ミキサー、削岩機</t>
    <phoneticPr fontId="5"/>
  </si>
  <si>
    <t>トラクター、コンバイン、芝刈り機、草刈機</t>
    <phoneticPr fontId="5"/>
  </si>
  <si>
    <t>畜産用機器、養鶏用機器</t>
    <phoneticPr fontId="5"/>
  </si>
  <si>
    <t>林産用機器、チェーンソー</t>
    <phoneticPr fontId="5"/>
  </si>
  <si>
    <t>介護ベッド、車椅子</t>
    <phoneticPr fontId="5"/>
  </si>
  <si>
    <t>医療・介護用品、衣料・衛生材料</t>
    <phoneticPr fontId="5"/>
  </si>
  <si>
    <t>医療・一般薬品、化学工業薬品</t>
    <phoneticPr fontId="5"/>
  </si>
  <si>
    <t>農薬、除草剤</t>
    <phoneticPr fontId="5"/>
  </si>
  <si>
    <t>ガソリン、灯油</t>
    <phoneticPr fontId="5"/>
  </si>
  <si>
    <t>重油</t>
    <phoneticPr fontId="5"/>
  </si>
  <si>
    <t>プロパン、酸素、アセチレン</t>
    <phoneticPr fontId="5"/>
  </si>
  <si>
    <t>鋼材、鋼管、金網</t>
    <phoneticPr fontId="5"/>
  </si>
  <si>
    <t>生コン、セメント、アスファルト</t>
    <phoneticPr fontId="5"/>
  </si>
  <si>
    <t>砕石、砂利、砂、真砂土</t>
    <phoneticPr fontId="5"/>
  </si>
  <si>
    <t>グレーチング、ブロック、コンクリート蓋</t>
    <phoneticPr fontId="5"/>
  </si>
  <si>
    <t>道路保安用品、交通安全施設資材</t>
    <phoneticPr fontId="5"/>
  </si>
  <si>
    <t>凍結防止剤</t>
    <phoneticPr fontId="5"/>
  </si>
  <si>
    <t>教材、教育機器、理科実験機器、教材用ソフトウェア、教育用図書</t>
    <phoneticPr fontId="5"/>
  </si>
  <si>
    <t>楽器、楽譜、音楽 CD</t>
    <phoneticPr fontId="5"/>
  </si>
  <si>
    <t>運動器具・用品、体育器具、スポーツウェア、テント</t>
    <phoneticPr fontId="5"/>
  </si>
  <si>
    <t>保育教材・用品・遊具、玩具</t>
    <phoneticPr fontId="5"/>
  </si>
  <si>
    <t>上下水道用機器類、管、仕切弁、水道メーター</t>
    <phoneticPr fontId="5"/>
  </si>
  <si>
    <t>処理薬品類、脱臭剤・濾過剤、工業薬品類</t>
    <phoneticPr fontId="5"/>
  </si>
  <si>
    <t>消防用機器・器具、消防ポンプ、消火器、ホース</t>
    <phoneticPr fontId="5"/>
  </si>
  <si>
    <t>救急用機器・器具、用品</t>
    <phoneticPr fontId="5"/>
  </si>
  <si>
    <t>防災用品、災害備蓄食料・毛布</t>
    <phoneticPr fontId="5"/>
  </si>
  <si>
    <t>交通安全・防犯用資機材、用品</t>
    <phoneticPr fontId="5"/>
  </si>
  <si>
    <t>選挙用備品、選挙用消耗品</t>
    <phoneticPr fontId="5"/>
  </si>
  <si>
    <t>茶、飲料水、米、食品、食材</t>
    <phoneticPr fontId="5"/>
  </si>
  <si>
    <t>制服、作業服、事務服</t>
    <phoneticPr fontId="5"/>
  </si>
  <si>
    <t>布団、毛布、枕</t>
    <phoneticPr fontId="5"/>
  </si>
  <si>
    <t>革靴、作業靴、安全靴、ゴム長靴</t>
    <phoneticPr fontId="5"/>
  </si>
  <si>
    <t>大工道具、工具、スコップ、脚立、その他家庭用金物</t>
    <phoneticPr fontId="5"/>
  </si>
  <si>
    <t>鍋、フライパン、包丁</t>
    <phoneticPr fontId="5"/>
  </si>
  <si>
    <t>ヘルメット、防塵マスク</t>
    <phoneticPr fontId="5"/>
  </si>
  <si>
    <t>衛生用品、ふきん、トイレットペーパー、ビニール袋</t>
    <phoneticPr fontId="5"/>
  </si>
  <si>
    <t>業務委託等</t>
    <rPh sb="0" eb="2">
      <t>ギョウム</t>
    </rPh>
    <rPh sb="2" eb="4">
      <t>イタク</t>
    </rPh>
    <rPh sb="4" eb="5">
      <t>トウ</t>
    </rPh>
    <phoneticPr fontId="5"/>
  </si>
  <si>
    <t>①施設清掃</t>
    <rPh sb="1" eb="3">
      <t>シセツ</t>
    </rPh>
    <rPh sb="3" eb="5">
      <t>セイソウ</t>
    </rPh>
    <phoneticPr fontId="23"/>
  </si>
  <si>
    <t>②給水設備点検清掃</t>
    <rPh sb="1" eb="3">
      <t>キュウスイ</t>
    </rPh>
    <rPh sb="3" eb="5">
      <t>セツビ</t>
    </rPh>
    <rPh sb="5" eb="7">
      <t>テンケン</t>
    </rPh>
    <rPh sb="7" eb="9">
      <t>セイソウ</t>
    </rPh>
    <phoneticPr fontId="23"/>
  </si>
  <si>
    <t>③消防設備保守点検</t>
    <rPh sb="1" eb="3">
      <t>ショウボウ</t>
    </rPh>
    <rPh sb="3" eb="5">
      <t>セツビ</t>
    </rPh>
    <rPh sb="5" eb="7">
      <t>ホシュ</t>
    </rPh>
    <rPh sb="7" eb="9">
      <t>テンケン</t>
    </rPh>
    <phoneticPr fontId="23"/>
  </si>
  <si>
    <t>④電気保安管理</t>
    <rPh sb="1" eb="3">
      <t>デンキ</t>
    </rPh>
    <rPh sb="3" eb="5">
      <t>ホアン</t>
    </rPh>
    <rPh sb="5" eb="7">
      <t>カンリ</t>
    </rPh>
    <phoneticPr fontId="23"/>
  </si>
  <si>
    <t>⑤電気設備保守点検</t>
    <rPh sb="1" eb="3">
      <t>デンキ</t>
    </rPh>
    <rPh sb="3" eb="5">
      <t>セツビ</t>
    </rPh>
    <rPh sb="5" eb="7">
      <t>ホシュ</t>
    </rPh>
    <rPh sb="7" eb="9">
      <t>テンケン</t>
    </rPh>
    <phoneticPr fontId="23"/>
  </si>
  <si>
    <t>⑥空調設備保守点検</t>
    <rPh sb="1" eb="3">
      <t>クウチョウ</t>
    </rPh>
    <rPh sb="3" eb="5">
      <t>セツビ</t>
    </rPh>
    <rPh sb="5" eb="7">
      <t>ホシュ</t>
    </rPh>
    <rPh sb="7" eb="9">
      <t>テンケン</t>
    </rPh>
    <phoneticPr fontId="23"/>
  </si>
  <si>
    <t>⑦施設警備</t>
    <rPh sb="1" eb="3">
      <t>シセツ</t>
    </rPh>
    <rPh sb="3" eb="5">
      <t>ケイビ</t>
    </rPh>
    <phoneticPr fontId="23"/>
  </si>
  <si>
    <t>⑧エレベーター保守点検</t>
    <rPh sb="7" eb="9">
      <t>ホシュ</t>
    </rPh>
    <rPh sb="9" eb="11">
      <t>テンケン</t>
    </rPh>
    <phoneticPr fontId="23"/>
  </si>
  <si>
    <t>⑨自動ドア保守点検</t>
    <rPh sb="1" eb="3">
      <t>ジドウ</t>
    </rPh>
    <rPh sb="5" eb="7">
      <t>ホシュ</t>
    </rPh>
    <rPh sb="7" eb="9">
      <t>テンケン</t>
    </rPh>
    <phoneticPr fontId="23"/>
  </si>
  <si>
    <t>⑩ボイラー等保守点検</t>
    <rPh sb="5" eb="6">
      <t>ナド</t>
    </rPh>
    <rPh sb="6" eb="8">
      <t>ホシュ</t>
    </rPh>
    <rPh sb="8" eb="10">
      <t>テンケン</t>
    </rPh>
    <phoneticPr fontId="23"/>
  </si>
  <si>
    <t>⑪オイルタンク等保守点検</t>
    <rPh sb="7" eb="8">
      <t>トウ</t>
    </rPh>
    <rPh sb="8" eb="10">
      <t>ホシュ</t>
    </rPh>
    <rPh sb="10" eb="12">
      <t>テンケン</t>
    </rPh>
    <phoneticPr fontId="23"/>
  </si>
  <si>
    <t>⑫OA機器等保守</t>
    <rPh sb="3" eb="5">
      <t>キキ</t>
    </rPh>
    <rPh sb="5" eb="6">
      <t>トウ</t>
    </rPh>
    <rPh sb="6" eb="8">
      <t>ホシュ</t>
    </rPh>
    <phoneticPr fontId="23"/>
  </si>
  <si>
    <t>⑬殺虫消毒・駆除</t>
    <rPh sb="1" eb="3">
      <t>サッチュウ</t>
    </rPh>
    <rPh sb="3" eb="5">
      <t>ショウドク</t>
    </rPh>
    <rPh sb="6" eb="8">
      <t>クジョ</t>
    </rPh>
    <phoneticPr fontId="23"/>
  </si>
  <si>
    <t>⑭その他</t>
    <rPh sb="3" eb="4">
      <t>タ</t>
    </rPh>
    <phoneticPr fontId="23"/>
  </si>
  <si>
    <t>①飲料水検査</t>
    <rPh sb="1" eb="4">
      <t>インリョウスイ</t>
    </rPh>
    <rPh sb="4" eb="6">
      <t>ケンサ</t>
    </rPh>
    <phoneticPr fontId="23"/>
  </si>
  <si>
    <t>②空気環境の測定</t>
    <rPh sb="1" eb="3">
      <t>クウキ</t>
    </rPh>
    <rPh sb="3" eb="5">
      <t>カンキョウ</t>
    </rPh>
    <rPh sb="6" eb="8">
      <t>ソクテイ</t>
    </rPh>
    <phoneticPr fontId="23"/>
  </si>
  <si>
    <t>①計画作成</t>
    <rPh sb="1" eb="3">
      <t>ケイカク</t>
    </rPh>
    <rPh sb="3" eb="5">
      <t>サクセイ</t>
    </rPh>
    <phoneticPr fontId="23"/>
  </si>
  <si>
    <t>②調査・研究</t>
    <rPh sb="1" eb="3">
      <t>チョウサ</t>
    </rPh>
    <rPh sb="4" eb="6">
      <t>ケンキュウ</t>
    </rPh>
    <phoneticPr fontId="23"/>
  </si>
  <si>
    <t>①広報誌製作</t>
    <rPh sb="1" eb="4">
      <t>コウホウシ</t>
    </rPh>
    <phoneticPr fontId="23"/>
  </si>
  <si>
    <t>②出版物企画・製作</t>
    <rPh sb="1" eb="4">
      <t>シュッパンブツ</t>
    </rPh>
    <rPh sb="4" eb="6">
      <t>キカク</t>
    </rPh>
    <rPh sb="7" eb="9">
      <t>セイサク</t>
    </rPh>
    <phoneticPr fontId="23"/>
  </si>
  <si>
    <t>③広告代行，映像製作</t>
    <rPh sb="1" eb="3">
      <t>コウコク</t>
    </rPh>
    <rPh sb="3" eb="5">
      <t>ダイコウ</t>
    </rPh>
    <rPh sb="6" eb="8">
      <t>エイゾウ</t>
    </rPh>
    <rPh sb="8" eb="10">
      <t>セイサク</t>
    </rPh>
    <phoneticPr fontId="23"/>
  </si>
  <si>
    <t>④イベント企画・運営</t>
    <rPh sb="5" eb="7">
      <t>キカク</t>
    </rPh>
    <rPh sb="8" eb="10">
      <t>ウンエイ</t>
    </rPh>
    <phoneticPr fontId="23"/>
  </si>
  <si>
    <t>⑤研修</t>
    <rPh sb="1" eb="3">
      <t>ケンシュウ</t>
    </rPh>
    <phoneticPr fontId="23"/>
  </si>
  <si>
    <t>⑥展示設計・展示物</t>
    <rPh sb="1" eb="3">
      <t>テンジ</t>
    </rPh>
    <rPh sb="3" eb="5">
      <t>セッケイ</t>
    </rPh>
    <rPh sb="6" eb="9">
      <t>テンジブツ</t>
    </rPh>
    <phoneticPr fontId="23"/>
  </si>
  <si>
    <t>⑦写真・製図・地図</t>
    <rPh sb="1" eb="3">
      <t>シャシン</t>
    </rPh>
    <rPh sb="4" eb="6">
      <t>セイズ</t>
    </rPh>
    <rPh sb="7" eb="9">
      <t>チズ</t>
    </rPh>
    <phoneticPr fontId="23"/>
  </si>
  <si>
    <t>①システム設計・開発</t>
    <rPh sb="5" eb="7">
      <t>セッケイ</t>
    </rPh>
    <rPh sb="8" eb="10">
      <t>カイハツ</t>
    </rPh>
    <phoneticPr fontId="23"/>
  </si>
  <si>
    <t>②システム保守・管理</t>
    <rPh sb="5" eb="7">
      <t>ホシュ</t>
    </rPh>
    <rPh sb="8" eb="10">
      <t>カンリ</t>
    </rPh>
    <phoneticPr fontId="23"/>
  </si>
  <si>
    <t>③データ入力・処理</t>
    <rPh sb="4" eb="6">
      <t>ニュウリョク</t>
    </rPh>
    <rPh sb="7" eb="9">
      <t>ショリ</t>
    </rPh>
    <phoneticPr fontId="23"/>
  </si>
  <si>
    <t>④ホームページ作成・保守</t>
    <rPh sb="7" eb="9">
      <t>サクセイ</t>
    </rPh>
    <rPh sb="10" eb="12">
      <t>ホシュ</t>
    </rPh>
    <phoneticPr fontId="23"/>
  </si>
  <si>
    <t>②旅客運送</t>
    <rPh sb="1" eb="3">
      <t>リョキャク</t>
    </rPh>
    <rPh sb="3" eb="5">
      <t>ウンソウ</t>
    </rPh>
    <phoneticPr fontId="23"/>
  </si>
  <si>
    <t>③運送・運搬</t>
    <rPh sb="1" eb="3">
      <t>ウンソウ</t>
    </rPh>
    <rPh sb="4" eb="6">
      <t>ウンパン</t>
    </rPh>
    <phoneticPr fontId="23"/>
  </si>
  <si>
    <t>①車輌整備</t>
    <rPh sb="1" eb="3">
      <t>シャリョウ</t>
    </rPh>
    <rPh sb="3" eb="5">
      <t>セイビ</t>
    </rPh>
    <phoneticPr fontId="23"/>
  </si>
  <si>
    <t>②板金・塗装</t>
    <rPh sb="1" eb="3">
      <t>バンキン</t>
    </rPh>
    <rPh sb="4" eb="6">
      <t>トソウ</t>
    </rPh>
    <phoneticPr fontId="23"/>
  </si>
  <si>
    <t>①集団検診等</t>
    <rPh sb="1" eb="3">
      <t>シュウダン</t>
    </rPh>
    <rPh sb="3" eb="5">
      <t>ケンシン</t>
    </rPh>
    <rPh sb="5" eb="6">
      <t>トウ</t>
    </rPh>
    <phoneticPr fontId="23"/>
  </si>
  <si>
    <t>②移動検診</t>
    <rPh sb="1" eb="3">
      <t>イドウ</t>
    </rPh>
    <rPh sb="3" eb="5">
      <t>ケンシン</t>
    </rPh>
    <phoneticPr fontId="23"/>
  </si>
  <si>
    <t>③臨床検査等</t>
    <rPh sb="1" eb="3">
      <t>リンショウ</t>
    </rPh>
    <rPh sb="3" eb="5">
      <t>ケンサ</t>
    </rPh>
    <rPh sb="5" eb="6">
      <t>トウ</t>
    </rPh>
    <phoneticPr fontId="23"/>
  </si>
  <si>
    <t>④医療機器保守点検</t>
    <rPh sb="1" eb="3">
      <t>イリョウ</t>
    </rPh>
    <rPh sb="3" eb="5">
      <t>キキ</t>
    </rPh>
    <rPh sb="5" eb="7">
      <t>ホシュ</t>
    </rPh>
    <rPh sb="7" eb="9">
      <t>テンケン</t>
    </rPh>
    <phoneticPr fontId="23"/>
  </si>
  <si>
    <t>①情報機器類</t>
    <rPh sb="1" eb="3">
      <t>ジョウホウ</t>
    </rPh>
    <rPh sb="3" eb="5">
      <t>キキ</t>
    </rPh>
    <rPh sb="5" eb="6">
      <t>ルイ</t>
    </rPh>
    <phoneticPr fontId="23"/>
  </si>
  <si>
    <t>②電気通信機器類</t>
    <rPh sb="1" eb="3">
      <t>デンキ</t>
    </rPh>
    <rPh sb="3" eb="5">
      <t>ツウシン</t>
    </rPh>
    <rPh sb="5" eb="7">
      <t>キキ</t>
    </rPh>
    <rPh sb="7" eb="8">
      <t>ルイ</t>
    </rPh>
    <phoneticPr fontId="23"/>
  </si>
  <si>
    <t>③医療・福祉機器類</t>
    <rPh sb="1" eb="3">
      <t>イリョウ</t>
    </rPh>
    <rPh sb="4" eb="6">
      <t>フクシ</t>
    </rPh>
    <rPh sb="6" eb="8">
      <t>キキ</t>
    </rPh>
    <rPh sb="8" eb="9">
      <t>ルイ</t>
    </rPh>
    <phoneticPr fontId="23"/>
  </si>
  <si>
    <t>④建材・資材類</t>
    <rPh sb="1" eb="3">
      <t>ケンザイ</t>
    </rPh>
    <rPh sb="4" eb="6">
      <t>シザイ</t>
    </rPh>
    <rPh sb="6" eb="7">
      <t>ルイ</t>
    </rPh>
    <phoneticPr fontId="23"/>
  </si>
  <si>
    <t>⑤車輌類</t>
    <rPh sb="1" eb="3">
      <t>シャリョウ</t>
    </rPh>
    <rPh sb="3" eb="4">
      <t>ルイ</t>
    </rPh>
    <phoneticPr fontId="23"/>
  </si>
  <si>
    <t>⑥産業用機器類</t>
    <rPh sb="1" eb="4">
      <t>サンギョウヨウ</t>
    </rPh>
    <rPh sb="4" eb="6">
      <t>キキ</t>
    </rPh>
    <rPh sb="6" eb="7">
      <t>ルイ</t>
    </rPh>
    <phoneticPr fontId="23"/>
  </si>
  <si>
    <t>⑦寝具類</t>
    <rPh sb="1" eb="3">
      <t>シング</t>
    </rPh>
    <rPh sb="3" eb="4">
      <t>ルイ</t>
    </rPh>
    <phoneticPr fontId="23"/>
  </si>
  <si>
    <t>⑧清掃器具類</t>
    <rPh sb="1" eb="3">
      <t>セイソウ</t>
    </rPh>
    <rPh sb="3" eb="5">
      <t>キグ</t>
    </rPh>
    <rPh sb="4" eb="5">
      <t>キキ</t>
    </rPh>
    <rPh sb="5" eb="6">
      <t>ルイ</t>
    </rPh>
    <phoneticPr fontId="23"/>
  </si>
  <si>
    <t>①一般廃棄物収集・運搬</t>
    <rPh sb="1" eb="3">
      <t>イッパン</t>
    </rPh>
    <rPh sb="3" eb="6">
      <t>ハイキブツ</t>
    </rPh>
    <rPh sb="6" eb="8">
      <t>シュウシュウ</t>
    </rPh>
    <rPh sb="9" eb="11">
      <t>ウンパン</t>
    </rPh>
    <phoneticPr fontId="23"/>
  </si>
  <si>
    <t>②一般廃棄物処理</t>
    <rPh sb="6" eb="8">
      <t>ショリ</t>
    </rPh>
    <phoneticPr fontId="23"/>
  </si>
  <si>
    <t>③産業廃棄物収集・運搬</t>
    <rPh sb="1" eb="3">
      <t>サンギョウ</t>
    </rPh>
    <phoneticPr fontId="23"/>
  </si>
  <si>
    <t>④産業廃棄物処理</t>
    <rPh sb="1" eb="3">
      <t>サンギョウ</t>
    </rPh>
    <phoneticPr fontId="23"/>
  </si>
  <si>
    <t>①上下水道（清掃）施設・設備保守点検</t>
    <rPh sb="1" eb="5">
      <t>ジョウゲスイドウ</t>
    </rPh>
    <rPh sb="6" eb="8">
      <t>セイソウ</t>
    </rPh>
    <rPh sb="9" eb="11">
      <t>シセツ</t>
    </rPh>
    <rPh sb="12" eb="14">
      <t>セツビ</t>
    </rPh>
    <rPh sb="14" eb="16">
      <t>ホシュ</t>
    </rPh>
    <rPh sb="16" eb="18">
      <t>テンケン</t>
    </rPh>
    <phoneticPr fontId="23"/>
  </si>
  <si>
    <t>②浄化槽保守点検</t>
    <rPh sb="1" eb="4">
      <t>ジョウカソウ</t>
    </rPh>
    <rPh sb="4" eb="6">
      <t>ホシュ</t>
    </rPh>
    <rPh sb="6" eb="8">
      <t>テンケン</t>
    </rPh>
    <phoneticPr fontId="23"/>
  </si>
  <si>
    <t>③漏水調査</t>
    <rPh sb="1" eb="3">
      <t>ロウスイ</t>
    </rPh>
    <rPh sb="3" eb="5">
      <t>チョウサ</t>
    </rPh>
    <phoneticPr fontId="23"/>
  </si>
  <si>
    <t>④管路調査等</t>
    <rPh sb="1" eb="3">
      <t>カンロ</t>
    </rPh>
    <rPh sb="3" eb="5">
      <t>チョウサ</t>
    </rPh>
    <rPh sb="5" eb="6">
      <t>ナド</t>
    </rPh>
    <phoneticPr fontId="23"/>
  </si>
  <si>
    <t>①機器等保守点検</t>
    <rPh sb="1" eb="3">
      <t>キキ</t>
    </rPh>
    <rPh sb="3" eb="4">
      <t>トウ</t>
    </rPh>
    <rPh sb="4" eb="6">
      <t>ホシュ</t>
    </rPh>
    <rPh sb="6" eb="8">
      <t>テンケン</t>
    </rPh>
    <phoneticPr fontId="23"/>
  </si>
  <si>
    <t>①人材派遣</t>
    <rPh sb="1" eb="3">
      <t>ジンザイ</t>
    </rPh>
    <rPh sb="3" eb="5">
      <t>ハケン</t>
    </rPh>
    <phoneticPr fontId="23"/>
  </si>
  <si>
    <t>②翻訳・通訳等</t>
    <rPh sb="1" eb="3">
      <t>ホンヤク</t>
    </rPh>
    <rPh sb="4" eb="6">
      <t>ツウヤク</t>
    </rPh>
    <rPh sb="6" eb="7">
      <t>ナド</t>
    </rPh>
    <phoneticPr fontId="23"/>
  </si>
  <si>
    <t>③森林整備</t>
    <rPh sb="1" eb="3">
      <t>シンリン</t>
    </rPh>
    <rPh sb="3" eb="5">
      <t>セイビ</t>
    </rPh>
    <phoneticPr fontId="23"/>
  </si>
  <si>
    <t>④樹木・緑地管理</t>
    <rPh sb="1" eb="3">
      <t>ジュモク</t>
    </rPh>
    <rPh sb="4" eb="6">
      <t>リョクチ</t>
    </rPh>
    <rPh sb="6" eb="8">
      <t>カンリ</t>
    </rPh>
    <phoneticPr fontId="23"/>
  </si>
  <si>
    <t>⑤除雪</t>
    <rPh sb="1" eb="3">
      <t>ジョセツ</t>
    </rPh>
    <phoneticPr fontId="23"/>
  </si>
  <si>
    <t>⑥選挙ポスター設置</t>
    <rPh sb="1" eb="3">
      <t>センキョ</t>
    </rPh>
    <rPh sb="7" eb="9">
      <t>セッチ</t>
    </rPh>
    <phoneticPr fontId="23"/>
  </si>
  <si>
    <t>⑧各種保険</t>
    <rPh sb="1" eb="3">
      <t>カクシュ</t>
    </rPh>
    <rPh sb="3" eb="5">
      <t>ホケン</t>
    </rPh>
    <phoneticPr fontId="23"/>
  </si>
  <si>
    <t>⑨遊具等保守点検</t>
    <rPh sb="1" eb="3">
      <t>ユウグ</t>
    </rPh>
    <rPh sb="3" eb="4">
      <t>ナド</t>
    </rPh>
    <rPh sb="4" eb="6">
      <t>ホシュ</t>
    </rPh>
    <rPh sb="6" eb="8">
      <t>テンケン</t>
    </rPh>
    <phoneticPr fontId="23"/>
  </si>
  <si>
    <t>⑩楽器調律</t>
    <rPh sb="1" eb="3">
      <t>ガッキ</t>
    </rPh>
    <rPh sb="3" eb="5">
      <t>チョウリツ</t>
    </rPh>
    <phoneticPr fontId="23"/>
  </si>
  <si>
    <t>⑪文化財関係</t>
    <rPh sb="1" eb="4">
      <t>ブンカザイ</t>
    </rPh>
    <rPh sb="4" eb="6">
      <t>カンケイ</t>
    </rPh>
    <phoneticPr fontId="23"/>
  </si>
  <si>
    <t>⑫電力供給</t>
    <rPh sb="1" eb="3">
      <t>デンリョク</t>
    </rPh>
    <rPh sb="3" eb="5">
      <t>キョウキュウ</t>
    </rPh>
    <phoneticPr fontId="23"/>
  </si>
  <si>
    <t>⑬自動販売機設置</t>
    <rPh sb="1" eb="3">
      <t>ジドウ</t>
    </rPh>
    <rPh sb="3" eb="6">
      <t>ハンバイキ</t>
    </rPh>
    <rPh sb="6" eb="8">
      <t>セッチ</t>
    </rPh>
    <phoneticPr fontId="23"/>
  </si>
  <si>
    <t>⑦クリーニング</t>
  </si>
  <si>
    <t>②通信・電子機器等保守点検</t>
    <phoneticPr fontId="5"/>
  </si>
  <si>
    <t>庁舎清掃、ガラス清掃</t>
    <phoneticPr fontId="5"/>
  </si>
  <si>
    <t>貯水槽・受水槽の点検清掃</t>
    <phoneticPr fontId="5"/>
  </si>
  <si>
    <t>消防設備、火災報知器保守点検</t>
    <phoneticPr fontId="5"/>
  </si>
  <si>
    <t>電気保安管理業務</t>
    <phoneticPr fontId="5"/>
  </si>
  <si>
    <t>受変電設備、無停電電源設備、街灯</t>
    <phoneticPr fontId="5"/>
  </si>
  <si>
    <t>空気調和設備</t>
    <phoneticPr fontId="5"/>
  </si>
  <si>
    <t>施設警備・機械遠隔警備</t>
    <phoneticPr fontId="5"/>
  </si>
  <si>
    <t>エレベーター</t>
    <phoneticPr fontId="5"/>
  </si>
  <si>
    <t>自動ドア</t>
    <phoneticPr fontId="5"/>
  </si>
  <si>
    <t>ボイラー</t>
    <phoneticPr fontId="5"/>
  </si>
  <si>
    <t>地下オイルタンク</t>
    <phoneticPr fontId="5"/>
  </si>
  <si>
    <t>パソコン、複写機、印刷機</t>
    <phoneticPr fontId="5"/>
  </si>
  <si>
    <t>建築物内ねずみ・シロアリ・ゴキブリの防除、施設の消毒</t>
    <phoneticPr fontId="5"/>
  </si>
  <si>
    <t>飲料水検査</t>
    <phoneticPr fontId="5"/>
  </si>
  <si>
    <t>建築物空気環境測定</t>
    <phoneticPr fontId="5"/>
  </si>
  <si>
    <t>総合・健康・福祉・防災・地域計画策定</t>
    <phoneticPr fontId="5"/>
  </si>
  <si>
    <t>広報、議会報</t>
    <phoneticPr fontId="5"/>
  </si>
  <si>
    <t>ポスター、パンフレット、冊子の企画・編集・制作</t>
    <phoneticPr fontId="5"/>
  </si>
  <si>
    <t>テレビ、ビデオ、映画</t>
    <phoneticPr fontId="5"/>
  </si>
  <si>
    <t>イベント企画・運営、会場・舞台設営</t>
    <phoneticPr fontId="5"/>
  </si>
  <si>
    <t>職員研修・教育</t>
    <phoneticPr fontId="5"/>
  </si>
  <si>
    <t>写真撮影、製図、地図、製本</t>
    <phoneticPr fontId="5"/>
  </si>
  <si>
    <t>システム、プログラム開発</t>
    <phoneticPr fontId="5"/>
  </si>
  <si>
    <t>システム保守・管理</t>
    <phoneticPr fontId="5"/>
  </si>
  <si>
    <t>データパンチ、電算処理</t>
    <phoneticPr fontId="5"/>
  </si>
  <si>
    <t>ホームページ作成・保守</t>
    <phoneticPr fontId="5"/>
  </si>
  <si>
    <t>旅行企画・手配</t>
    <phoneticPr fontId="5"/>
  </si>
  <si>
    <t>タクシー・貸切バス</t>
    <phoneticPr fontId="5"/>
  </si>
  <si>
    <t>一般貨物、引越、美術品運搬</t>
    <phoneticPr fontId="5"/>
  </si>
  <si>
    <t>点検・車検整備</t>
    <phoneticPr fontId="5"/>
  </si>
  <si>
    <t>自動車板金・塗装</t>
    <phoneticPr fontId="5"/>
  </si>
  <si>
    <t>総合検診、集団検診、職員検診</t>
    <phoneticPr fontId="5"/>
  </si>
  <si>
    <t>移動検診</t>
    <phoneticPr fontId="5"/>
  </si>
  <si>
    <t>臨床検査、理化学検査、食品検査</t>
    <phoneticPr fontId="5"/>
  </si>
  <si>
    <t>医療機器保守・点検</t>
    <phoneticPr fontId="5"/>
  </si>
  <si>
    <t>パソコン、サーバ、プリンタ、関連機器</t>
    <phoneticPr fontId="5"/>
  </si>
  <si>
    <t>電話交換機、ファックス、印刷機</t>
    <phoneticPr fontId="5"/>
  </si>
  <si>
    <t>医療用機器、AED、医療・介護ベッド</t>
    <phoneticPr fontId="5"/>
  </si>
  <si>
    <t>仮設建物、仮設トイレ</t>
    <phoneticPr fontId="5"/>
  </si>
  <si>
    <t>レンタカー、カーリース</t>
    <phoneticPr fontId="5"/>
  </si>
  <si>
    <t>産業用機械</t>
    <phoneticPr fontId="5"/>
  </si>
  <si>
    <t>寝具</t>
    <phoneticPr fontId="5"/>
  </si>
  <si>
    <t>モップ、マット</t>
    <phoneticPr fontId="5"/>
  </si>
  <si>
    <t>一般廃棄物収集、運搬</t>
    <phoneticPr fontId="5"/>
  </si>
  <si>
    <t>一般廃棄物中間処理、処分</t>
    <phoneticPr fontId="5"/>
  </si>
  <si>
    <t>産業廃棄物収集、運搬、処分</t>
    <phoneticPr fontId="5"/>
  </si>
  <si>
    <t>産業廃棄物中間処理、処分</t>
    <phoneticPr fontId="5"/>
  </si>
  <si>
    <t>施設・設備・機器の保守・点検</t>
    <phoneticPr fontId="5"/>
  </si>
  <si>
    <t>浄化槽点検</t>
    <phoneticPr fontId="5"/>
  </si>
  <si>
    <t>漏水調査</t>
    <phoneticPr fontId="5"/>
  </si>
  <si>
    <t>管路調査、空洞調査</t>
    <phoneticPr fontId="5"/>
  </si>
  <si>
    <t>医療・測定機器保守点検</t>
    <phoneticPr fontId="5"/>
  </si>
  <si>
    <t>通信・電子機器保守点検</t>
    <phoneticPr fontId="5"/>
  </si>
  <si>
    <t>一般・特定労働者派遣</t>
    <phoneticPr fontId="5"/>
  </si>
  <si>
    <t>翻訳、通訳、速記、筆耕、テープ起こし</t>
    <phoneticPr fontId="5"/>
  </si>
  <si>
    <t>森林整備工事、枝打、下刈</t>
    <phoneticPr fontId="5"/>
  </si>
  <si>
    <t>剪定、施肥、植栽、芝生</t>
    <phoneticPr fontId="5"/>
  </si>
  <si>
    <t>除雪作業</t>
    <phoneticPr fontId="5"/>
  </si>
  <si>
    <t>選挙用ポスター掲示板設置・撤去</t>
    <phoneticPr fontId="5"/>
  </si>
  <si>
    <t>被服・寝具</t>
    <phoneticPr fontId="5"/>
  </si>
  <si>
    <t>生命・損害保険</t>
    <phoneticPr fontId="5"/>
  </si>
  <si>
    <t>遊具、運動・体育器具の保守点検</t>
    <phoneticPr fontId="5"/>
  </si>
  <si>
    <t>楽器・ピアノの調律</t>
    <phoneticPr fontId="5"/>
  </si>
  <si>
    <t>埋蔵文化財調査、美術品状態調査・修復</t>
    <phoneticPr fontId="5"/>
  </si>
  <si>
    <t>電力の供給事業</t>
    <phoneticPr fontId="5"/>
  </si>
  <si>
    <t>自動販売機設置</t>
    <phoneticPr fontId="5"/>
  </si>
  <si>
    <t>希望資格区分及び項目表</t>
    <phoneticPr fontId="5"/>
  </si>
  <si>
    <t>大竹市への納税義務</t>
    <rPh sb="0" eb="3">
      <t>オオタケシ</t>
    </rPh>
    <rPh sb="5" eb="7">
      <t>ノウゼイ</t>
    </rPh>
    <rPh sb="7" eb="9">
      <t>ギム</t>
    </rPh>
    <phoneticPr fontId="6"/>
  </si>
  <si>
    <t>(1)で登録を希望する項目に係る主要設備の名称、能力及び台数を入力してください。
　【例】印刷機２台、４ｔトラック５台　など</t>
    <rPh sb="11" eb="13">
      <t>コウモク</t>
    </rPh>
    <rPh sb="31" eb="33">
      <t>ニュウリョク</t>
    </rPh>
    <phoneticPr fontId="5"/>
  </si>
  <si>
    <t>令和6・7・8年度において、大竹市で行われる物品調達及び業務委託等に係る競争入札に参加する資格の審査を申請します。</t>
    <rPh sb="14" eb="17">
      <t>オオタケシ</t>
    </rPh>
    <phoneticPr fontId="5"/>
  </si>
  <si>
    <t xml:space="preserve">例)カブシキガイシャスズキグミ　チュウゴクエイギョウショ
正式名称を全角カタカナで入力してください。支店・営業所名は、１文字空けて入力してください。
</t>
    <phoneticPr fontId="5"/>
  </si>
  <si>
    <t xml:space="preserve">例)株式会社鈴木組　中国営業所
正式名称で入力してください。支店・営業所名は、１文字空けて入力してください。
</t>
    <rPh sb="10" eb="12">
      <t>チュウゴク</t>
    </rPh>
    <phoneticPr fontId="5"/>
  </si>
  <si>
    <t>希望</t>
    <rPh sb="0" eb="2">
      <t>キボウ</t>
    </rPh>
    <phoneticPr fontId="5"/>
  </si>
  <si>
    <t>２家具・室内装飾類</t>
    <rPh sb="1" eb="3">
      <t>カグ</t>
    </rPh>
    <rPh sb="4" eb="6">
      <t>シツナイ</t>
    </rPh>
    <rPh sb="6" eb="8">
      <t>ソウショク</t>
    </rPh>
    <rPh sb="8" eb="9">
      <t>ルイ</t>
    </rPh>
    <phoneticPr fontId="5"/>
  </si>
  <si>
    <t>３印刷類</t>
    <rPh sb="1" eb="3">
      <t>インサツ</t>
    </rPh>
    <rPh sb="3" eb="4">
      <t>ルイ</t>
    </rPh>
    <phoneticPr fontId="5"/>
  </si>
  <si>
    <t>４看板・標識</t>
    <rPh sb="1" eb="3">
      <t>カンバン</t>
    </rPh>
    <rPh sb="4" eb="6">
      <t>ヒョウシキ</t>
    </rPh>
    <phoneticPr fontId="5"/>
  </si>
  <si>
    <t>５書籍類</t>
    <rPh sb="1" eb="3">
      <t>ショセキ</t>
    </rPh>
    <rPh sb="3" eb="4">
      <t>ルイ</t>
    </rPh>
    <phoneticPr fontId="5"/>
  </si>
  <si>
    <t>６車輌類</t>
    <rPh sb="1" eb="3">
      <t>シャリョウ</t>
    </rPh>
    <rPh sb="3" eb="4">
      <t>ルイ</t>
    </rPh>
    <phoneticPr fontId="5"/>
  </si>
  <si>
    <t>７情報・電気通信機器類</t>
  </si>
  <si>
    <t>８写真光学機器</t>
    <rPh sb="1" eb="3">
      <t>シャシン</t>
    </rPh>
    <rPh sb="3" eb="5">
      <t>コウガク</t>
    </rPh>
    <rPh sb="5" eb="7">
      <t>キキ</t>
    </rPh>
    <phoneticPr fontId="5"/>
  </si>
  <si>
    <t>９その他機械器具</t>
    <rPh sb="3" eb="4">
      <t>タ</t>
    </rPh>
    <rPh sb="4" eb="6">
      <t>キカイ</t>
    </rPh>
    <rPh sb="6" eb="8">
      <t>キグ</t>
    </rPh>
    <phoneticPr fontId="5"/>
  </si>
  <si>
    <t>10医薬品・産業薬品</t>
    <rPh sb="2" eb="5">
      <t>イヤクヒン</t>
    </rPh>
    <rPh sb="6" eb="8">
      <t>サンギョウ</t>
    </rPh>
    <rPh sb="8" eb="10">
      <t>ヤクヒン</t>
    </rPh>
    <phoneticPr fontId="5"/>
  </si>
  <si>
    <t>11燃料類</t>
    <rPh sb="2" eb="4">
      <t>ネンリョウ</t>
    </rPh>
    <rPh sb="4" eb="5">
      <t>ルイ</t>
    </rPh>
    <phoneticPr fontId="5"/>
  </si>
  <si>
    <t>12建設資材類</t>
    <rPh sb="2" eb="4">
      <t>ケンセツ</t>
    </rPh>
    <rPh sb="4" eb="6">
      <t>シザイ</t>
    </rPh>
    <rPh sb="6" eb="7">
      <t>ルイ</t>
    </rPh>
    <phoneticPr fontId="5"/>
  </si>
  <si>
    <t>13学校用品・教材・スポーツ用品類</t>
    <rPh sb="2" eb="4">
      <t>ガッコウ</t>
    </rPh>
    <rPh sb="4" eb="6">
      <t>ヨウヒン</t>
    </rPh>
    <rPh sb="7" eb="9">
      <t>キョウザイ</t>
    </rPh>
    <rPh sb="14" eb="16">
      <t>ヨウヒン</t>
    </rPh>
    <rPh sb="16" eb="17">
      <t>ルイ</t>
    </rPh>
    <phoneticPr fontId="5"/>
  </si>
  <si>
    <t>14上下水道機器用品類</t>
  </si>
  <si>
    <t>15消防防災機器用品類</t>
  </si>
  <si>
    <t>16選挙用機器・用品類</t>
  </si>
  <si>
    <t>17食料品</t>
    <rPh sb="2" eb="5">
      <t>ショクリョウヒン</t>
    </rPh>
    <phoneticPr fontId="5"/>
  </si>
  <si>
    <t>18その他物品</t>
    <rPh sb="4" eb="5">
      <t>タ</t>
    </rPh>
    <rPh sb="5" eb="7">
      <t>ブッピン</t>
    </rPh>
    <phoneticPr fontId="5"/>
  </si>
  <si>
    <t>19その他</t>
    <rPh sb="4" eb="5">
      <t>タ</t>
    </rPh>
    <phoneticPr fontId="5"/>
  </si>
  <si>
    <t>１施設・設備管理</t>
  </si>
  <si>
    <t>２検査・測定</t>
  </si>
  <si>
    <t>３調査・計画</t>
  </si>
  <si>
    <t>４広報・企画・製作</t>
  </si>
  <si>
    <t>５情報・通信</t>
  </si>
  <si>
    <t>６旅行・運送・運搬</t>
  </si>
  <si>
    <t>７車輌整備</t>
  </si>
  <si>
    <t>８医療関係</t>
  </si>
  <si>
    <t>９レンタル・リース</t>
  </si>
  <si>
    <t>10廃棄物処理</t>
  </si>
  <si>
    <t>11上下水道関係</t>
  </si>
  <si>
    <t>12消防・救急・防災関係</t>
  </si>
  <si>
    <t>13その他</t>
  </si>
  <si>
    <t>貨物自動車運送事業許可　又は　貨物軽自動車運送事業届出</t>
    <phoneticPr fontId="5"/>
  </si>
  <si>
    <t>取得</t>
    <rPh sb="0" eb="2">
      <t>シュトク</t>
    </rPh>
    <phoneticPr fontId="5"/>
  </si>
  <si>
    <t>ＩＳＯ９００１</t>
  </si>
  <si>
    <t>ＩＳＯ１４００１</t>
  </si>
  <si>
    <t>ＩＳＯ１４００５</t>
  </si>
  <si>
    <t>ＩＳＭＳ</t>
  </si>
  <si>
    <t>プライバシーマーク</t>
  </si>
  <si>
    <t>エコアクション２１</t>
  </si>
  <si>
    <t>高度管理医療機器等販売業許可</t>
  </si>
  <si>
    <t>管理医療機器販売業届出</t>
  </si>
  <si>
    <t>医療機器修理業許可</t>
  </si>
  <si>
    <t>特定計量器販売事業届出</t>
  </si>
  <si>
    <t>特定計量器修理事業届出</t>
  </si>
  <si>
    <t>自動車分解整備事業認証</t>
  </si>
  <si>
    <t>指定自動車整備事業指定</t>
  </si>
  <si>
    <t>薬局開設許可</t>
  </si>
  <si>
    <t>医薬品販売業許可</t>
  </si>
  <si>
    <t>毒物劇物販売業登録</t>
  </si>
  <si>
    <t>麻薬卸売（小売）業者免許</t>
  </si>
  <si>
    <t>高圧ガス販売事業届出　又は　高圧ガス製造許可</t>
  </si>
  <si>
    <t>石油製品販売業届出</t>
  </si>
  <si>
    <t>揮発油販売業登録</t>
  </si>
  <si>
    <t>液化石油ガス販売事業登録</t>
  </si>
  <si>
    <t>肥料販売業務開始届出</t>
  </si>
  <si>
    <t>飼料販売業者届出</t>
  </si>
  <si>
    <t>高度管理医療機器等賃貸業許可</t>
  </si>
  <si>
    <t>管理医療機器賃貸業届出</t>
  </si>
  <si>
    <t>自家用自動車有償貸渡業許可</t>
  </si>
  <si>
    <t>クリーニング所開設届出</t>
  </si>
  <si>
    <t>金属屑業届済証</t>
  </si>
  <si>
    <t>古物商許可</t>
  </si>
  <si>
    <t>建築物環境衛生総合管理業者登録</t>
  </si>
  <si>
    <t>建築物清掃業者登録</t>
  </si>
  <si>
    <t>建築物空気環境測定業者登録</t>
  </si>
  <si>
    <t>建築物飲料水水質検査業者登録</t>
  </si>
  <si>
    <t>建築物ねずみ昆虫等防除業者登録</t>
  </si>
  <si>
    <t>建築物飲料水貯水槽清掃業者登録</t>
  </si>
  <si>
    <t>建築物排水管清掃業者登録</t>
  </si>
  <si>
    <t>建築物空気調和用ダクト清掃業者登録</t>
  </si>
  <si>
    <t>地下タンク等定期点検事業者登録</t>
  </si>
  <si>
    <t>警備業認定</t>
  </si>
  <si>
    <t>営業所設置等届出</t>
  </si>
  <si>
    <t>機械警備業務開始届出</t>
  </si>
  <si>
    <t>土壌汚染対策法指定調査機関</t>
  </si>
  <si>
    <t>食品衛生法検査登録機関</t>
  </si>
  <si>
    <t>作業環境測定機関登録</t>
  </si>
  <si>
    <t>水質検査機関登録</t>
  </si>
  <si>
    <t>システム監査企業台帳登録</t>
  </si>
  <si>
    <t>情報セキュリティ監査　企業台帳登録</t>
  </si>
  <si>
    <t>旅行業（代理業）登録</t>
  </si>
  <si>
    <t>貨物利用運送事業許可</t>
  </si>
  <si>
    <t>旅客自動車運送事業許可</t>
  </si>
  <si>
    <t>信書便事業者許可</t>
  </si>
  <si>
    <t>自家用自動車有償運送許可</t>
  </si>
  <si>
    <t>倉庫業登録</t>
  </si>
  <si>
    <t>衛生検査所登録</t>
  </si>
  <si>
    <t>食品営業許可　（飲食店営業）</t>
  </si>
  <si>
    <t>医療関連サービスマーク　（患者等給食）</t>
  </si>
  <si>
    <t>保険業許可</t>
  </si>
  <si>
    <t>損害保険代理店登録（契約）</t>
  </si>
  <si>
    <t>債権管理回収業許可</t>
  </si>
  <si>
    <t>農薬販売届出　又は　農薬製造（輸入）登録</t>
    <phoneticPr fontId="5"/>
  </si>
  <si>
    <t>医療関連サービスマーク（寝具類洗濯）</t>
    <phoneticPr fontId="5"/>
  </si>
  <si>
    <t>医療関連サービスマーク（院内清掃）</t>
    <phoneticPr fontId="5"/>
  </si>
  <si>
    <t>計量証明事業登録（濃度）</t>
    <phoneticPr fontId="5"/>
  </si>
  <si>
    <t>計量証明事業登録（音圧レベル）</t>
    <phoneticPr fontId="5"/>
  </si>
  <si>
    <t>計量証明事業登録（振動加速度）</t>
    <phoneticPr fontId="5"/>
  </si>
  <si>
    <t>特定計量証明事業登録（ダイオキシン）</t>
    <phoneticPr fontId="5"/>
  </si>
  <si>
    <t>電気通信事業届出等　[電気通信事業法]</t>
    <phoneticPr fontId="5"/>
  </si>
  <si>
    <t>病院開設許可　又は　診療所開設許可（届）</t>
    <phoneticPr fontId="5"/>
  </si>
  <si>
    <t>一般労働者派遣事業許可　又は　特定労働者派遣事業届出</t>
    <phoneticPr fontId="5"/>
  </si>
  <si>
    <t>電気事業許可（届出）[電気事業法]</t>
    <phoneticPr fontId="5"/>
  </si>
  <si>
    <t>医療関連サービスマーク（衛生検査所）</t>
    <phoneticPr fontId="5"/>
  </si>
  <si>
    <t>医療関連サービスマーク（医療ガス供給設備保守点検）</t>
    <phoneticPr fontId="5"/>
  </si>
  <si>
    <t>医療関連サービスマーク（医療機器保守点検）</t>
    <phoneticPr fontId="5"/>
  </si>
  <si>
    <t>その他</t>
    <rPh sb="2" eb="3">
      <t>タ</t>
    </rPh>
    <phoneticPr fontId="5"/>
  </si>
  <si>
    <t>保有する、営業に関する許可・認可・登録等の取得欄にリストから「〇」を選択し、許可番号、許可期限日を入力してください。
一覧にない場合は、その他に名称、許可番号、許可期限日を入力してください。</t>
    <rPh sb="0" eb="2">
      <t>ホユウ</t>
    </rPh>
    <rPh sb="21" eb="23">
      <t>シュトク</t>
    </rPh>
    <rPh sb="23" eb="24">
      <t>ラン</t>
    </rPh>
    <rPh sb="34" eb="36">
      <t>センタク</t>
    </rPh>
    <rPh sb="59" eb="61">
      <t>イチラン</t>
    </rPh>
    <rPh sb="64" eb="66">
      <t>バアイ</t>
    </rPh>
    <rPh sb="70" eb="71">
      <t>タ</t>
    </rPh>
    <rPh sb="72" eb="74">
      <t>メイショウ</t>
    </rPh>
    <rPh sb="75" eb="77">
      <t>キョカ</t>
    </rPh>
    <rPh sb="77" eb="79">
      <t>バンゴウ</t>
    </rPh>
    <rPh sb="80" eb="82">
      <t>キョカ</t>
    </rPh>
    <rPh sb="82" eb="85">
      <t>キゲンビ</t>
    </rPh>
    <rPh sb="86" eb="88">
      <t>ニュウリョク</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</si>
  <si>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</si>
  <si>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r>
      <rPr>
        <sz val="10"/>
        <color rgb="FFFF0000"/>
        <rFont val="ＭＳ ゴシック"/>
        <family val="3"/>
        <charset val="128"/>
      </rPr>
      <t xml:space="preserve">資格を希望する場合、希望欄にリストから○を選択してください。複数選択可。
</t>
    </r>
    <r>
      <rPr>
        <sz val="10"/>
        <rFont val="ＭＳ ゴシック"/>
        <family val="3"/>
        <charset val="128"/>
      </rPr>
      <t>その他を希望する場合、内容・例欄に具体的に入力してください。</t>
    </r>
    <rPh sb="0" eb="2">
      <t>シカク</t>
    </rPh>
    <rPh sb="7" eb="9">
      <t>バアイ</t>
    </rPh>
    <rPh sb="21" eb="23">
      <t>センタク</t>
    </rPh>
    <rPh sb="30" eb="32">
      <t>フクスウ</t>
    </rPh>
    <rPh sb="32" eb="35">
      <t>センタクカ</t>
    </rPh>
    <rPh sb="39" eb="40">
      <t>タ</t>
    </rPh>
    <rPh sb="41" eb="43">
      <t>キボウ</t>
    </rPh>
    <rPh sb="45" eb="47">
      <t>バアイ</t>
    </rPh>
    <rPh sb="48" eb="50">
      <t>ナイヨウ</t>
    </rPh>
    <rPh sb="51" eb="52">
      <t>レイ</t>
    </rPh>
    <rPh sb="52" eb="53">
      <t>ラン</t>
    </rPh>
    <rPh sb="54" eb="57">
      <t>グタイテキ</t>
    </rPh>
    <rPh sb="58" eb="60">
      <t>ニュウリョク</t>
    </rPh>
    <phoneticPr fontId="5"/>
  </si>
  <si>
    <t>③薬品類</t>
    <rPh sb="1" eb="3">
      <t>ヤクヒン</t>
    </rPh>
    <rPh sb="3" eb="4">
      <t>ルイ</t>
    </rPh>
    <phoneticPr fontId="23"/>
  </si>
  <si>
    <t>④農薬</t>
    <rPh sb="1" eb="3">
      <t>ノウヤク</t>
    </rPh>
    <phoneticPr fontId="23"/>
  </si>
  <si>
    <t>①旅行業</t>
    <rPh sb="1" eb="4">
      <t>リョコウギョウ</t>
    </rPh>
    <phoneticPr fontId="23"/>
  </si>
  <si>
    <t>消防用車輌、救急車</t>
    <rPh sb="6" eb="9">
      <t>キュウキュウシャ</t>
    </rPh>
    <phoneticPr fontId="5"/>
  </si>
  <si>
    <t>社会経済（意識）、自然科学（環境）、地籍調査</t>
    <phoneticPr fontId="5"/>
  </si>
  <si>
    <t>市章バッチ等</t>
    <rPh sb="5" eb="6">
      <t>トウ</t>
    </rPh>
    <phoneticPr fontId="5"/>
  </si>
  <si>
    <t>@を含む半角文字で入力してください。</t>
    <phoneticPr fontId="5"/>
  </si>
  <si>
    <t>徳島県徳島市川内町123番地の4</t>
  </si>
  <si>
    <t>ニホンケンセツカブシキガイシャ</t>
  </si>
  <si>
    <t>日本建設株式会社</t>
  </si>
  <si>
    <t>代表取締役</t>
  </si>
  <si>
    <t>ニホン　タロウ</t>
  </si>
  <si>
    <t>日本　太郎</t>
  </si>
  <si>
    <t>012-345-6789</t>
  </si>
  <si>
    <t>098-765-4321</t>
  </si>
  <si>
    <t>taro.nihon@xxxxxx.jp</t>
  </si>
  <si>
    <t>一致する</t>
    <phoneticPr fontId="5"/>
  </si>
  <si>
    <t>総務課</t>
  </si>
  <si>
    <t>ニホン　ハナコ</t>
  </si>
  <si>
    <t>日本　花子</t>
  </si>
  <si>
    <t>012-345-6788</t>
  </si>
  <si>
    <t>098-765-4322</t>
  </si>
  <si>
    <t>hanako.nihon@xxxxx.jp</t>
  </si>
  <si>
    <t>しない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</si>
</sst>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7">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
      <sz val="10"/>
      <color theme="1"/>
      <name val="ＭＳ ゴシック"/>
      <family val="3"/>
      <charset val="128"/>
    </font>
    <font>
      <sz val="11"/>
      <color theme="1" tint="4.9989318521683403E-2"/>
      <name val="ＭＳ ゴシック"/>
      <family val="3"/>
      <charset val="128"/>
    </font>
    <font>
      <b/>
      <sz val="11"/>
      <color theme="1"/>
      <name val="ＭＳ Ｐゴシック"/>
      <family val="2"/>
      <charset val="128"/>
      <scheme val="minor"/>
    </font>
    <font>
      <b/>
      <sz val="11"/>
      <name val="ＭＳ ゴシック"/>
      <family val="3"/>
      <charset val="128"/>
    </font>
    <font>
      <sz val="11"/>
      <color theme="1"/>
      <name val="ＭＳ ゴシック"/>
      <family val="3"/>
    </font>
    <font>
      <b/>
      <sz val="16"/>
      <color theme="1"/>
      <name val="ＭＳ ゴシック"/>
      <family val="3"/>
    </font>
  </fonts>
  <fills count="3">
    <fill>
      <patternFill patternType="none"/>
    </fill>
    <fill>
      <patternFill patternType="gray125"/>
    </fill>
    <fill>
      <patternFill patternType="solid">
        <fgColor rgb="FFCCEDFC"/>
        <bgColor indexed="64"/>
      </patternFill>
    </fill>
  </fills>
  <borders count="45">
    <border>
      <left/>
      <right/>
      <top/>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auto="1"/>
      </bottom>
      <diagonal/>
    </border>
    <border>
      <left/>
      <right style="hair">
        <color auto="1"/>
      </right>
      <top style="thin">
        <color indexed="64"/>
      </top>
      <bottom style="hair">
        <color auto="1"/>
      </bottom>
      <diagonal/>
    </border>
    <border>
      <left style="hair">
        <color indexed="64"/>
      </left>
      <right/>
      <top style="thin">
        <color auto="1"/>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auto="1"/>
      </top>
      <bottom/>
      <diagonal/>
    </border>
    <border>
      <left style="hair">
        <color indexed="64"/>
      </left>
      <right/>
      <top style="thin">
        <color auto="1"/>
      </top>
      <bottom style="thin">
        <color indexed="64"/>
      </bottom>
      <diagonal/>
    </border>
    <border>
      <left/>
      <right/>
      <top style="thin">
        <color auto="1"/>
      </top>
      <bottom style="thin">
        <color indexed="64"/>
      </bottom>
      <diagonal/>
    </border>
    <border>
      <left style="thin">
        <color indexed="64"/>
      </left>
      <right/>
      <top style="thin">
        <color indexed="64"/>
      </top>
      <bottom style="thin">
        <color auto="1"/>
      </bottom>
      <diagonal/>
    </border>
    <border>
      <left/>
      <right style="hair">
        <color indexed="64"/>
      </right>
      <top style="thin">
        <color indexed="64"/>
      </top>
      <bottom style="thin">
        <color auto="1"/>
      </bottom>
      <diagonal/>
    </border>
    <border>
      <left style="hair">
        <color indexed="64"/>
      </left>
      <right style="hair">
        <color indexed="64"/>
      </right>
      <top style="thin">
        <color auto="1"/>
      </top>
      <bottom style="thin">
        <color auto="1"/>
      </bottom>
      <diagonal/>
    </border>
    <border>
      <left style="thin">
        <color indexed="64"/>
      </left>
      <right/>
      <top style="hair">
        <color indexed="64"/>
      </top>
      <bottom style="hair">
        <color auto="1"/>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auto="1"/>
      </bottom>
      <diagonal/>
    </border>
  </borders>
  <cellStyleXfs count="19">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33">
    <xf numFmtId="0" fontId="0" fillId="0" borderId="0" xfId="0">
      <alignment vertical="center"/>
    </xf>
    <xf numFmtId="38" fontId="22" fillId="0" borderId="0" xfId="18" applyFont="1" applyBorder="1" applyAlignment="1" applyProtection="1">
      <alignment vertical="center"/>
    </xf>
    <xf numFmtId="49" fontId="4" fillId="2" borderId="29" xfId="0" applyNumberFormat="1" applyFont="1" applyFill="1" applyBorder="1" applyAlignment="1" applyProtection="1">
      <alignment horizontal="center" vertical="center"/>
      <protection locked="0"/>
    </xf>
    <xf numFmtId="49" fontId="4" fillId="2" borderId="25" xfId="0" applyNumberFormat="1" applyFont="1" applyFill="1" applyBorder="1" applyAlignment="1" applyProtection="1">
      <alignment horizontal="center" vertical="center"/>
      <protection locked="0"/>
    </xf>
    <xf numFmtId="49" fontId="4" fillId="2" borderId="27" xfId="0" applyNumberFormat="1" applyFont="1" applyFill="1" applyBorder="1" applyAlignment="1" applyProtection="1">
      <alignment horizontal="center" vertical="center"/>
      <protection locked="0"/>
    </xf>
    <xf numFmtId="49" fontId="4" fillId="2" borderId="35" xfId="0" applyNumberFormat="1" applyFont="1" applyFill="1" applyBorder="1" applyAlignment="1" applyProtection="1">
      <alignment horizontal="center" vertical="center"/>
      <protection locked="0"/>
    </xf>
    <xf numFmtId="49" fontId="4" fillId="2" borderId="28" xfId="0" applyNumberFormat="1" applyFont="1" applyFill="1" applyBorder="1" applyAlignment="1" applyProtection="1">
      <alignment horizontal="center" vertical="center"/>
      <protection locked="0"/>
    </xf>
    <xf numFmtId="183" fontId="25" fillId="0" borderId="0" xfId="6" applyNumberFormat="1" applyFont="1">
      <alignment vertical="center"/>
    </xf>
    <xf numFmtId="0" fontId="25" fillId="0" borderId="0" xfId="6" applyFont="1">
      <alignment vertical="center"/>
    </xf>
    <xf numFmtId="0" fontId="26" fillId="0" borderId="0" xfId="2" applyFont="1">
      <alignment vertical="center"/>
    </xf>
    <xf numFmtId="0" fontId="4" fillId="0" borderId="0" xfId="2" applyFont="1">
      <alignment vertical="center"/>
    </xf>
    <xf numFmtId="179" fontId="7" fillId="0" borderId="0" xfId="1" applyNumberFormat="1" applyFont="1" applyAlignment="1">
      <alignment vertical="top"/>
    </xf>
    <xf numFmtId="179" fontId="4" fillId="0" borderId="0" xfId="1" applyNumberFormat="1" applyFont="1" applyAlignment="1">
      <alignment vertical="top"/>
    </xf>
    <xf numFmtId="0" fontId="11" fillId="0" borderId="0" xfId="2" applyFont="1">
      <alignment vertical="center"/>
    </xf>
    <xf numFmtId="183" fontId="4" fillId="0" borderId="0" xfId="1" applyNumberFormat="1" applyFont="1">
      <alignment vertical="center"/>
    </xf>
    <xf numFmtId="0" fontId="4" fillId="0" borderId="0" xfId="1" applyFont="1">
      <alignment vertical="center"/>
    </xf>
    <xf numFmtId="0" fontId="15" fillId="0" borderId="13" xfId="2" applyFont="1" applyBorder="1">
      <alignment vertical="center"/>
    </xf>
    <xf numFmtId="0" fontId="15" fillId="0" borderId="14" xfId="2" applyFont="1" applyBorder="1">
      <alignment vertical="center"/>
    </xf>
    <xf numFmtId="0" fontId="15" fillId="0" borderId="16" xfId="2" applyFont="1" applyBorder="1">
      <alignment vertical="center"/>
    </xf>
    <xf numFmtId="49" fontId="4" fillId="0" borderId="0" xfId="1" applyNumberFormat="1" applyFont="1">
      <alignment vertical="center"/>
    </xf>
    <xf numFmtId="0" fontId="15" fillId="0" borderId="17" xfId="2" applyFont="1" applyBorder="1">
      <alignment vertical="center"/>
    </xf>
    <xf numFmtId="0" fontId="15" fillId="0" borderId="0" xfId="2" applyFont="1">
      <alignment vertical="center"/>
    </xf>
    <xf numFmtId="0" fontId="15" fillId="0" borderId="18" xfId="2" applyFont="1" applyBorder="1">
      <alignment vertical="center"/>
    </xf>
    <xf numFmtId="0" fontId="15" fillId="0" borderId="15" xfId="2" applyFont="1" applyBorder="1">
      <alignment vertical="center"/>
    </xf>
    <xf numFmtId="0" fontId="15" fillId="0" borderId="11" xfId="2" applyFont="1" applyBorder="1">
      <alignment vertical="center"/>
    </xf>
    <xf numFmtId="0" fontId="15" fillId="0" borderId="12" xfId="2" applyFont="1" applyBorder="1">
      <alignment vertical="center"/>
    </xf>
    <xf numFmtId="0" fontId="13" fillId="0" borderId="17" xfId="0" applyFont="1" applyBorder="1">
      <alignment vertical="center"/>
    </xf>
    <xf numFmtId="0" fontId="13" fillId="0" borderId="0" xfId="0" applyFont="1">
      <alignment vertical="center"/>
    </xf>
    <xf numFmtId="0" fontId="4" fillId="0" borderId="14" xfId="0" applyFont="1" applyBorder="1">
      <alignment vertical="center"/>
    </xf>
    <xf numFmtId="0" fontId="4" fillId="0" borderId="16" xfId="0" applyFont="1" applyBorder="1">
      <alignment vertical="center"/>
    </xf>
    <xf numFmtId="180" fontId="4" fillId="0" borderId="17" xfId="0" applyNumberFormat="1" applyFont="1" applyBorder="1">
      <alignment vertical="center"/>
    </xf>
    <xf numFmtId="180" fontId="4" fillId="0" borderId="0" xfId="0" applyNumberFormat="1" applyFont="1">
      <alignment vertical="center"/>
    </xf>
    <xf numFmtId="0" fontId="4" fillId="0" borderId="0" xfId="0" applyFont="1">
      <alignment vertical="center"/>
    </xf>
    <xf numFmtId="0" fontId="14" fillId="0" borderId="0" xfId="0" applyFont="1" applyAlignment="1">
      <alignment horizontal="right" vertical="top"/>
    </xf>
    <xf numFmtId="0" fontId="14" fillId="0" borderId="0" xfId="0" applyFont="1" applyAlignment="1">
      <alignment vertical="top"/>
    </xf>
    <xf numFmtId="0" fontId="4" fillId="0" borderId="18" xfId="0" applyFont="1" applyBorder="1">
      <alignment vertical="center"/>
    </xf>
    <xf numFmtId="0" fontId="16" fillId="0" borderId="0" xfId="0" applyFont="1" applyAlignment="1">
      <alignment vertical="top"/>
    </xf>
    <xf numFmtId="0" fontId="4" fillId="0" borderId="17" xfId="0" applyFont="1" applyBorder="1">
      <alignment vertical="center"/>
    </xf>
    <xf numFmtId="177" fontId="14" fillId="0" borderId="0" xfId="0" applyNumberFormat="1" applyFont="1" applyAlignment="1">
      <alignment vertical="top"/>
    </xf>
    <xf numFmtId="0" fontId="12" fillId="0" borderId="18" xfId="0" applyFont="1" applyBorder="1" applyAlignment="1">
      <alignment vertical="top"/>
    </xf>
    <xf numFmtId="49" fontId="14" fillId="0" borderId="0" xfId="0" applyNumberFormat="1" applyFont="1" applyAlignment="1">
      <alignment horizontal="right" vertical="top"/>
    </xf>
    <xf numFmtId="0" fontId="4" fillId="0" borderId="0" xfId="2" applyFont="1" applyAlignment="1">
      <alignment horizontal="right" vertical="center"/>
    </xf>
    <xf numFmtId="49" fontId="16" fillId="0" borderId="0" xfId="0" applyNumberFormat="1" applyFont="1" applyAlignment="1">
      <alignment vertical="top"/>
    </xf>
    <xf numFmtId="182" fontId="16" fillId="0" borderId="0" xfId="0" applyNumberFormat="1" applyFont="1" applyAlignment="1">
      <alignment vertical="top"/>
    </xf>
    <xf numFmtId="0" fontId="4" fillId="0" borderId="17" xfId="2" applyFont="1" applyBorder="1">
      <alignment vertical="center"/>
    </xf>
    <xf numFmtId="0" fontId="16" fillId="0" borderId="18" xfId="0" applyFont="1" applyBorder="1" applyAlignment="1">
      <alignment vertical="top"/>
    </xf>
    <xf numFmtId="0" fontId="4" fillId="0" borderId="15" xfId="0" applyFont="1" applyBorder="1">
      <alignment vertical="center"/>
    </xf>
    <xf numFmtId="0" fontId="4" fillId="0" borderId="11" xfId="0" applyFont="1" applyBorder="1">
      <alignment vertical="center"/>
    </xf>
    <xf numFmtId="0" fontId="12" fillId="0" borderId="11" xfId="0" applyFont="1" applyBorder="1" applyAlignment="1">
      <alignment vertical="top"/>
    </xf>
    <xf numFmtId="49" fontId="12" fillId="0" borderId="11" xfId="0" applyNumberFormat="1" applyFont="1" applyBorder="1" applyAlignment="1">
      <alignment vertical="top"/>
    </xf>
    <xf numFmtId="0" fontId="4" fillId="0" borderId="12" xfId="0" applyFont="1" applyBorder="1">
      <alignment vertical="center"/>
    </xf>
    <xf numFmtId="49" fontId="12" fillId="0" borderId="0" xfId="0" applyNumberFormat="1" applyFont="1" applyAlignment="1">
      <alignment vertical="top"/>
    </xf>
    <xf numFmtId="0" fontId="12" fillId="0" borderId="0" xfId="0" applyFont="1" applyAlignment="1">
      <alignment vertical="top"/>
    </xf>
    <xf numFmtId="49" fontId="4" fillId="0" borderId="0" xfId="2" applyNumberFormat="1" applyFont="1">
      <alignment vertical="center"/>
    </xf>
    <xf numFmtId="0" fontId="14" fillId="0" borderId="0" xfId="0" applyFont="1">
      <alignment vertical="center"/>
    </xf>
    <xf numFmtId="0" fontId="19" fillId="0" borderId="0" xfId="0" applyFont="1" applyAlignment="1">
      <alignment vertical="top"/>
    </xf>
    <xf numFmtId="0" fontId="4" fillId="0" borderId="0" xfId="0" applyFont="1" applyAlignment="1">
      <alignment vertical="top"/>
    </xf>
    <xf numFmtId="49" fontId="14" fillId="0" borderId="0" xfId="0" applyNumberFormat="1" applyFont="1" applyAlignment="1">
      <alignment vertical="top"/>
    </xf>
    <xf numFmtId="182" fontId="14" fillId="0" borderId="0" xfId="0" applyNumberFormat="1" applyFont="1" applyAlignment="1">
      <alignment vertical="top"/>
    </xf>
    <xf numFmtId="0" fontId="14" fillId="0" borderId="11" xfId="0" applyFont="1" applyBorder="1" applyAlignment="1">
      <alignment horizontal="right" vertical="top"/>
    </xf>
    <xf numFmtId="0" fontId="14" fillId="0" borderId="11" xfId="0" applyFont="1" applyBorder="1" applyAlignment="1">
      <alignment vertical="top"/>
    </xf>
    <xf numFmtId="49" fontId="14" fillId="0" borderId="11" xfId="0" applyNumberFormat="1" applyFont="1" applyBorder="1" applyAlignment="1">
      <alignment vertical="top"/>
    </xf>
    <xf numFmtId="182" fontId="14" fillId="0" borderId="11" xfId="0" applyNumberFormat="1" applyFont="1" applyBorder="1" applyAlignment="1">
      <alignment vertical="top"/>
    </xf>
    <xf numFmtId="49" fontId="4" fillId="0" borderId="0" xfId="0" applyNumberFormat="1" applyFont="1">
      <alignment vertical="center"/>
    </xf>
    <xf numFmtId="178" fontId="4" fillId="0" borderId="0" xfId="2" applyNumberFormat="1" applyFont="1">
      <alignment vertical="center"/>
    </xf>
    <xf numFmtId="0" fontId="20" fillId="0" borderId="17" xfId="0" applyFont="1" applyBorder="1">
      <alignment vertical="center"/>
    </xf>
    <xf numFmtId="0" fontId="20" fillId="0" borderId="0" xfId="0" applyFont="1">
      <alignment vertical="center"/>
    </xf>
    <xf numFmtId="49" fontId="4" fillId="0" borderId="14" xfId="0" applyNumberFormat="1" applyFont="1" applyBorder="1">
      <alignment vertical="center"/>
    </xf>
    <xf numFmtId="178" fontId="4" fillId="0" borderId="14" xfId="0" applyNumberFormat="1" applyFont="1" applyBorder="1">
      <alignment vertical="center"/>
    </xf>
    <xf numFmtId="178" fontId="14" fillId="0" borderId="0" xfId="0" applyNumberFormat="1" applyFont="1" applyAlignment="1">
      <alignment vertical="top"/>
    </xf>
    <xf numFmtId="182" fontId="12" fillId="0" borderId="11" xfId="0" applyNumberFormat="1" applyFont="1" applyBorder="1" applyAlignment="1">
      <alignment vertical="top"/>
    </xf>
    <xf numFmtId="182" fontId="12" fillId="0" borderId="0" xfId="0" applyNumberFormat="1" applyFont="1" applyAlignment="1">
      <alignment vertical="top"/>
    </xf>
    <xf numFmtId="182" fontId="4" fillId="0" borderId="0" xfId="0" applyNumberFormat="1" applyFont="1">
      <alignment vertical="center"/>
    </xf>
    <xf numFmtId="0" fontId="16" fillId="0" borderId="0" xfId="0" applyFont="1">
      <alignment vertical="center"/>
    </xf>
    <xf numFmtId="0" fontId="4" fillId="0" borderId="18" xfId="2" applyFont="1" applyBorder="1">
      <alignment vertical="center"/>
    </xf>
    <xf numFmtId="49" fontId="16" fillId="0" borderId="0" xfId="0" applyNumberFormat="1" applyFont="1" applyAlignment="1">
      <alignment horizontal="right" vertical="top"/>
    </xf>
    <xf numFmtId="178" fontId="12" fillId="0" borderId="11" xfId="0" applyNumberFormat="1" applyFont="1" applyBorder="1" applyAlignment="1">
      <alignment vertical="top"/>
    </xf>
    <xf numFmtId="178" fontId="12" fillId="0" borderId="0" xfId="0" applyNumberFormat="1" applyFont="1" applyAlignment="1">
      <alignment vertical="top"/>
    </xf>
    <xf numFmtId="178" fontId="4" fillId="0" borderId="0" xfId="0" applyNumberFormat="1" applyFont="1">
      <alignment vertical="center"/>
    </xf>
    <xf numFmtId="0" fontId="4" fillId="0" borderId="15" xfId="2" applyFont="1" applyBorder="1">
      <alignment vertical="center"/>
    </xf>
    <xf numFmtId="0" fontId="4" fillId="0" borderId="11" xfId="2" applyFont="1" applyBorder="1">
      <alignment vertical="center"/>
    </xf>
    <xf numFmtId="0" fontId="13" fillId="0" borderId="17" xfId="0" applyFont="1" applyBorder="1" applyAlignment="1">
      <alignment horizontal="left" vertical="center" indent="1"/>
    </xf>
    <xf numFmtId="0" fontId="13" fillId="0" borderId="0" xfId="0" applyFont="1" applyAlignment="1">
      <alignment horizontal="left" vertical="center" indent="1"/>
    </xf>
    <xf numFmtId="0" fontId="21" fillId="0" borderId="0" xfId="2" applyFont="1" applyAlignment="1">
      <alignment vertical="top"/>
    </xf>
    <xf numFmtId="0" fontId="4" fillId="0" borderId="0" xfId="0" applyFont="1" applyAlignment="1">
      <alignment horizontal="right" vertical="center"/>
    </xf>
    <xf numFmtId="0" fontId="21" fillId="0" borderId="0" xfId="0" applyFont="1" applyAlignment="1">
      <alignment vertical="top"/>
    </xf>
    <xf numFmtId="177" fontId="4" fillId="0" borderId="0" xfId="0" applyNumberFormat="1" applyFont="1" applyAlignment="1">
      <alignment horizontal="right" vertical="center"/>
    </xf>
    <xf numFmtId="0" fontId="12" fillId="0" borderId="12" xfId="0" applyFont="1" applyBorder="1" applyAlignment="1">
      <alignment vertical="top"/>
    </xf>
    <xf numFmtId="0" fontId="17" fillId="0" borderId="0" xfId="0" applyFont="1" applyAlignment="1">
      <alignment vertical="center" wrapText="1"/>
    </xf>
    <xf numFmtId="0" fontId="24" fillId="0" borderId="0" xfId="0" applyFont="1">
      <alignment vertical="center"/>
    </xf>
    <xf numFmtId="0" fontId="14" fillId="0" borderId="0" xfId="0" applyFont="1" applyAlignment="1">
      <alignment vertical="top" wrapText="1"/>
    </xf>
    <xf numFmtId="0" fontId="4" fillId="0" borderId="0" xfId="1" applyFont="1" applyAlignment="1">
      <alignment horizontal="left" vertical="center"/>
    </xf>
    <xf numFmtId="0" fontId="4" fillId="0" borderId="35" xfId="0" applyFont="1" applyBorder="1" applyAlignment="1">
      <alignment horizontal="center" vertical="center"/>
    </xf>
    <xf numFmtId="0" fontId="14" fillId="0" borderId="18" xfId="0" applyFont="1" applyBorder="1" applyAlignment="1">
      <alignment vertical="top"/>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0" fontId="22" fillId="0" borderId="0" xfId="0" applyFont="1" applyAlignment="1">
      <alignment vertical="top" wrapText="1"/>
    </xf>
    <xf numFmtId="49" fontId="22" fillId="0" borderId="0" xfId="0" applyNumberFormat="1" applyFont="1" applyAlignment="1">
      <alignment vertical="top" wrapText="1"/>
    </xf>
    <xf numFmtId="180" fontId="4" fillId="0" borderId="0" xfId="0" applyNumberFormat="1" applyFont="1" applyAlignment="1">
      <alignment vertical="top"/>
    </xf>
    <xf numFmtId="49" fontId="4" fillId="0" borderId="0" xfId="0" applyNumberFormat="1" applyFont="1" applyAlignment="1">
      <alignment vertical="top" wrapText="1"/>
    </xf>
    <xf numFmtId="180" fontId="4" fillId="0" borderId="15" xfId="0" applyNumberFormat="1" applyFont="1" applyBorder="1">
      <alignment vertical="center"/>
    </xf>
    <xf numFmtId="180" fontId="4" fillId="0" borderId="11" xfId="0" applyNumberFormat="1" applyFont="1" applyBorder="1">
      <alignment vertical="center"/>
    </xf>
    <xf numFmtId="0" fontId="4" fillId="0" borderId="12" xfId="2" applyFont="1" applyBorder="1">
      <alignment vertical="center"/>
    </xf>
    <xf numFmtId="183" fontId="4" fillId="0" borderId="0" xfId="2" applyNumberFormat="1" applyFont="1">
      <alignment vertical="center"/>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49" fontId="4" fillId="2" borderId="21" xfId="0" applyNumberFormat="1"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14" fontId="4" fillId="2" borderId="5" xfId="0" applyNumberFormat="1" applyFont="1" applyFill="1" applyBorder="1" applyAlignment="1" applyProtection="1">
      <alignment horizontal="left" vertical="center"/>
      <protection locked="0"/>
    </xf>
    <xf numFmtId="14" fontId="4" fillId="2" borderId="6"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14" fontId="4" fillId="2" borderId="7" xfId="0" applyNumberFormat="1" applyFont="1" applyFill="1" applyBorder="1" applyAlignment="1" applyProtection="1">
      <alignment horizontal="left" vertical="center"/>
      <protection locked="0"/>
    </xf>
    <xf numFmtId="14" fontId="4" fillId="2" borderId="8" xfId="0" applyNumberFormat="1" applyFont="1" applyFill="1" applyBorder="1" applyAlignment="1" applyProtection="1">
      <alignment horizontal="left" vertical="center"/>
      <protection locked="0"/>
    </xf>
    <xf numFmtId="14" fontId="4" fillId="2" borderId="10" xfId="0" applyNumberFormat="1" applyFont="1" applyFill="1" applyBorder="1" applyAlignment="1" applyProtection="1">
      <alignment horizontal="left" vertical="center"/>
      <protection locked="0"/>
    </xf>
    <xf numFmtId="49" fontId="4" fillId="0" borderId="37"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26"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36" xfId="0" applyNumberFormat="1" applyFont="1" applyBorder="1">
      <alignment vertical="center"/>
    </xf>
    <xf numFmtId="49" fontId="4" fillId="0" borderId="5" xfId="0" applyNumberFormat="1" applyFont="1" applyBorder="1">
      <alignment vertical="center"/>
    </xf>
    <xf numFmtId="49" fontId="4" fillId="0" borderId="21" xfId="0" applyNumberFormat="1" applyFont="1" applyBorder="1">
      <alignment vertical="center"/>
    </xf>
    <xf numFmtId="49" fontId="4" fillId="2" borderId="4" xfId="0" applyNumberFormat="1" applyFont="1" applyFill="1" applyBorder="1" applyAlignment="1" applyProtection="1">
      <alignment horizontal="center" vertical="center"/>
      <protection locked="0"/>
    </xf>
    <xf numFmtId="49" fontId="4" fillId="2" borderId="21" xfId="0" applyNumberFormat="1" applyFont="1" applyFill="1" applyBorder="1" applyAlignment="1" applyProtection="1">
      <alignment horizontal="center" vertical="center"/>
      <protection locked="0"/>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lignment vertical="center"/>
    </xf>
    <xf numFmtId="0" fontId="4" fillId="0" borderId="32" xfId="0" applyFont="1" applyBorder="1">
      <alignment vertical="center"/>
    </xf>
    <xf numFmtId="0" fontId="4" fillId="0" borderId="34" xfId="0" applyFont="1" applyBorder="1">
      <alignment vertical="center"/>
    </xf>
    <xf numFmtId="38" fontId="4" fillId="0" borderId="32" xfId="0" applyNumberFormat="1" applyFont="1" applyBorder="1">
      <alignment vertical="center"/>
    </xf>
    <xf numFmtId="38" fontId="4" fillId="0" borderId="34" xfId="0" applyNumberFormat="1" applyFont="1" applyBorder="1">
      <alignment vertical="center"/>
    </xf>
    <xf numFmtId="49" fontId="4" fillId="0" borderId="19" xfId="0" applyNumberFormat="1" applyFont="1" applyBorder="1">
      <alignment vertical="center"/>
    </xf>
    <xf numFmtId="49" fontId="4" fillId="0" borderId="2" xfId="0" applyNumberFormat="1" applyFont="1" applyBorder="1">
      <alignment vertical="center"/>
    </xf>
    <xf numFmtId="49" fontId="4" fillId="0" borderId="23" xfId="0" applyNumberFormat="1" applyFont="1" applyBorder="1">
      <alignment vertical="center"/>
    </xf>
    <xf numFmtId="49" fontId="4" fillId="2" borderId="20" xfId="0" applyNumberFormat="1" applyFont="1" applyFill="1" applyBorder="1" applyAlignment="1" applyProtection="1">
      <alignment horizontal="center" vertical="center"/>
      <protection locked="0"/>
    </xf>
    <xf numFmtId="49" fontId="4" fillId="2" borderId="23" xfId="0" applyNumberFormat="1" applyFont="1" applyFill="1" applyBorder="1" applyAlignment="1" applyProtection="1">
      <alignment horizontal="center" vertical="center"/>
      <protection locked="0"/>
    </xf>
    <xf numFmtId="49" fontId="4" fillId="2" borderId="20" xfId="0" applyNumberFormat="1" applyFont="1" applyFill="1" applyBorder="1" applyAlignment="1" applyProtection="1">
      <alignment horizontal="left" vertical="center"/>
      <protection locked="0"/>
    </xf>
    <xf numFmtId="49" fontId="4" fillId="2" borderId="2"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14" fillId="0" borderId="0" xfId="0" applyNumberFormat="1" applyFont="1" applyAlignment="1">
      <alignment vertical="center" wrapText="1"/>
    </xf>
    <xf numFmtId="38" fontId="4" fillId="0" borderId="31" xfId="0" applyNumberFormat="1" applyFont="1" applyBorder="1">
      <alignment vertical="center"/>
    </xf>
    <xf numFmtId="38" fontId="4" fillId="0" borderId="1" xfId="0" applyNumberFormat="1" applyFont="1" applyBorder="1">
      <alignment vertical="center"/>
    </xf>
    <xf numFmtId="14" fontId="4" fillId="2" borderId="20" xfId="0" applyNumberFormat="1" applyFont="1" applyFill="1" applyBorder="1" applyAlignment="1" applyProtection="1">
      <alignment horizontal="left" vertical="center"/>
      <protection locked="0"/>
    </xf>
    <xf numFmtId="14" fontId="4" fillId="2" borderId="2" xfId="0" applyNumberFormat="1" applyFont="1" applyFill="1" applyBorder="1" applyAlignment="1" applyProtection="1">
      <alignment horizontal="left" vertical="center"/>
      <protection locked="0"/>
    </xf>
    <xf numFmtId="14" fontId="4" fillId="2" borderId="3" xfId="0" applyNumberFormat="1" applyFont="1" applyFill="1" applyBorder="1" applyAlignment="1" applyProtection="1">
      <alignment horizontal="left" vertical="center"/>
      <protection locked="0"/>
    </xf>
    <xf numFmtId="0" fontId="22" fillId="0" borderId="7" xfId="0" applyFont="1" applyBorder="1">
      <alignment vertical="center"/>
    </xf>
    <xf numFmtId="0" fontId="22" fillId="0" borderId="8" xfId="0" applyFont="1" applyBorder="1">
      <alignment vertical="center"/>
    </xf>
    <xf numFmtId="0" fontId="22" fillId="0" borderId="9" xfId="0" applyFont="1" applyBorder="1">
      <alignment vertical="center"/>
    </xf>
    <xf numFmtId="0" fontId="22" fillId="0" borderId="20" xfId="0" applyFont="1" applyBorder="1">
      <alignment vertical="center"/>
    </xf>
    <xf numFmtId="0" fontId="22" fillId="0" borderId="2" xfId="0" applyFont="1" applyBorder="1">
      <alignment vertical="center"/>
    </xf>
    <xf numFmtId="0" fontId="22" fillId="0" borderId="23" xfId="0" applyFont="1" applyBorder="1">
      <alignment vertical="center"/>
    </xf>
    <xf numFmtId="0" fontId="22" fillId="0" borderId="4" xfId="0" applyFont="1" applyBorder="1">
      <alignment vertical="center"/>
    </xf>
    <xf numFmtId="0" fontId="22" fillId="0" borderId="5" xfId="0" applyFont="1" applyBorder="1">
      <alignment vertical="center"/>
    </xf>
    <xf numFmtId="0" fontId="22" fillId="0" borderId="21" xfId="0" applyFont="1" applyBorder="1">
      <alignment vertical="center"/>
    </xf>
    <xf numFmtId="0" fontId="4" fillId="0" borderId="13" xfId="0" applyFont="1" applyBorder="1" applyAlignment="1">
      <alignment vertical="top" wrapText="1"/>
    </xf>
    <xf numFmtId="0" fontId="4" fillId="0" borderId="14" xfId="0" applyFont="1" applyBorder="1" applyAlignment="1">
      <alignmen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15" xfId="0" applyFont="1" applyBorder="1" applyAlignment="1">
      <alignment vertical="top" wrapText="1"/>
    </xf>
    <xf numFmtId="0" fontId="4" fillId="0" borderId="11" xfId="0" applyFont="1" applyBorder="1" applyAlignment="1">
      <alignment vertical="top" wrapText="1"/>
    </xf>
    <xf numFmtId="0" fontId="22" fillId="0" borderId="31" xfId="0" applyFont="1" applyBorder="1">
      <alignment vertical="center"/>
    </xf>
    <xf numFmtId="0" fontId="22" fillId="0" borderId="32" xfId="0" applyFont="1" applyBorder="1">
      <alignment vertical="center"/>
    </xf>
    <xf numFmtId="0" fontId="22" fillId="0" borderId="34" xfId="0" applyFont="1" applyBorder="1">
      <alignment vertical="center"/>
    </xf>
    <xf numFmtId="0" fontId="22" fillId="0" borderId="40" xfId="0" applyFont="1" applyBorder="1">
      <alignment vertical="center"/>
    </xf>
    <xf numFmtId="0" fontId="22" fillId="0" borderId="41" xfId="0" applyFont="1" applyBorder="1">
      <alignment vertical="center"/>
    </xf>
    <xf numFmtId="0" fontId="22" fillId="0" borderId="38" xfId="0" applyFont="1" applyBorder="1">
      <alignment vertical="center"/>
    </xf>
    <xf numFmtId="0" fontId="22" fillId="0" borderId="42" xfId="0" applyFont="1" applyBorder="1">
      <alignment vertical="center"/>
    </xf>
    <xf numFmtId="0" fontId="22" fillId="0" borderId="11" xfId="0" applyFont="1" applyBorder="1">
      <alignment vertical="center"/>
    </xf>
    <xf numFmtId="0" fontId="22" fillId="0" borderId="39" xfId="0" applyFont="1" applyBorder="1">
      <alignment vertical="center"/>
    </xf>
    <xf numFmtId="49" fontId="22" fillId="0" borderId="4" xfId="0" applyNumberFormat="1" applyFont="1" applyBorder="1">
      <alignment vertical="center"/>
    </xf>
    <xf numFmtId="49" fontId="22" fillId="0" borderId="5" xfId="0" applyNumberFormat="1" applyFont="1" applyBorder="1">
      <alignment vertical="center"/>
    </xf>
    <xf numFmtId="49" fontId="22" fillId="0" borderId="6" xfId="0" applyNumberFormat="1" applyFont="1" applyBorder="1">
      <alignment vertical="center"/>
    </xf>
    <xf numFmtId="49" fontId="22" fillId="2" borderId="7" xfId="0" applyNumberFormat="1" applyFont="1" applyFill="1" applyBorder="1" applyAlignment="1" applyProtection="1">
      <alignment horizontal="left" vertical="center"/>
      <protection locked="0"/>
    </xf>
    <xf numFmtId="49" fontId="22" fillId="2" borderId="8" xfId="0" applyNumberFormat="1" applyFont="1" applyFill="1" applyBorder="1" applyAlignment="1" applyProtection="1">
      <alignment horizontal="left" vertical="center"/>
      <protection locked="0"/>
    </xf>
    <xf numFmtId="49" fontId="22" fillId="2" borderId="10" xfId="0" applyNumberFormat="1" applyFont="1" applyFill="1" applyBorder="1" applyAlignment="1" applyProtection="1">
      <alignment horizontal="left" vertical="center"/>
      <protection locked="0"/>
    </xf>
    <xf numFmtId="49" fontId="22" fillId="0" borderId="20" xfId="0" applyNumberFormat="1" applyFont="1" applyBorder="1">
      <alignment vertical="center"/>
    </xf>
    <xf numFmtId="49" fontId="22" fillId="0" borderId="2" xfId="0" applyNumberFormat="1" applyFont="1" applyBorder="1">
      <alignment vertical="center"/>
    </xf>
    <xf numFmtId="49" fontId="22" fillId="0" borderId="3" xfId="0" applyNumberFormat="1" applyFont="1" applyBorder="1">
      <alignment vertical="center"/>
    </xf>
    <xf numFmtId="0" fontId="4" fillId="0" borderId="30" xfId="0" applyFont="1" applyBorder="1" applyAlignment="1">
      <alignment vertical="top" wrapText="1"/>
    </xf>
    <xf numFmtId="0" fontId="4" fillId="0" borderId="26" xfId="0" applyFont="1" applyBorder="1" applyAlignment="1">
      <alignment vertical="top" wrapText="1"/>
    </xf>
    <xf numFmtId="0" fontId="4" fillId="0" borderId="33" xfId="0" applyFont="1" applyBorder="1" applyAlignment="1">
      <alignment vertical="top" wrapText="1"/>
    </xf>
    <xf numFmtId="0" fontId="4" fillId="0" borderId="32" xfId="0" applyFont="1" applyBorder="1" applyAlignment="1">
      <alignment vertical="top" wrapText="1"/>
    </xf>
    <xf numFmtId="0" fontId="4" fillId="0" borderId="34" xfId="0" applyFont="1" applyBorder="1" applyAlignment="1">
      <alignment vertical="top" wrapText="1"/>
    </xf>
    <xf numFmtId="49" fontId="22" fillId="2" borderId="31" xfId="0" applyNumberFormat="1" applyFont="1" applyFill="1" applyBorder="1" applyAlignment="1" applyProtection="1">
      <alignment horizontal="left" vertical="center"/>
      <protection locked="0"/>
    </xf>
    <xf numFmtId="49" fontId="22" fillId="2" borderId="32" xfId="0" applyNumberFormat="1" applyFont="1" applyFill="1" applyBorder="1" applyAlignment="1" applyProtection="1">
      <alignment horizontal="left" vertical="center"/>
      <protection locked="0"/>
    </xf>
    <xf numFmtId="49" fontId="22" fillId="2" borderId="1" xfId="0" applyNumberFormat="1" applyFont="1" applyFill="1" applyBorder="1" applyAlignment="1" applyProtection="1">
      <alignment horizontal="left" vertical="center"/>
      <protection locked="0"/>
    </xf>
    <xf numFmtId="49" fontId="22" fillId="0" borderId="24" xfId="0" applyNumberFormat="1" applyFont="1" applyBorder="1">
      <alignment vertical="center"/>
    </xf>
    <xf numFmtId="49" fontId="22" fillId="0" borderId="14" xfId="0" applyNumberFormat="1" applyFont="1" applyBorder="1">
      <alignment vertical="center"/>
    </xf>
    <xf numFmtId="49" fontId="22" fillId="0" borderId="16" xfId="0" applyNumberFormat="1" applyFont="1" applyBorder="1">
      <alignment vertical="center"/>
    </xf>
    <xf numFmtId="0" fontId="22" fillId="0" borderId="1" xfId="0" applyFont="1" applyBorder="1">
      <alignment vertical="center"/>
    </xf>
    <xf numFmtId="49" fontId="22" fillId="0" borderId="0" xfId="0" applyNumberFormat="1" applyFont="1">
      <alignment vertical="center"/>
    </xf>
    <xf numFmtId="49" fontId="22" fillId="0" borderId="18" xfId="0" applyNumberFormat="1" applyFont="1" applyBorder="1">
      <alignment vertical="center"/>
    </xf>
    <xf numFmtId="179" fontId="7" fillId="0" borderId="0" xfId="1" applyNumberFormat="1" applyFont="1" applyAlignment="1">
      <alignment horizontal="right" vertical="top"/>
    </xf>
    <xf numFmtId="0" fontId="13" fillId="0" borderId="13" xfId="0" applyFont="1" applyBorder="1" applyAlignment="1">
      <alignment horizontal="left" vertical="center" indent="1"/>
    </xf>
    <xf numFmtId="0" fontId="13" fillId="0" borderId="14" xfId="0" applyFont="1" applyBorder="1" applyAlignment="1">
      <alignment horizontal="left" vertical="center" indent="1"/>
    </xf>
    <xf numFmtId="0" fontId="13" fillId="0" borderId="16" xfId="0" applyFont="1" applyBorder="1" applyAlignment="1">
      <alignment horizontal="left" vertical="center" indent="1"/>
    </xf>
    <xf numFmtId="14" fontId="4" fillId="2" borderId="0" xfId="0" applyNumberFormat="1" applyFont="1" applyFill="1" applyAlignment="1" applyProtection="1">
      <alignment horizontal="left" vertical="center"/>
      <protection locked="0"/>
    </xf>
    <xf numFmtId="177"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16" fillId="0" borderId="0" xfId="0" applyFont="1" applyAlignment="1">
      <alignment vertical="top" wrapText="1"/>
    </xf>
    <xf numFmtId="0" fontId="16" fillId="0" borderId="0" xfId="0" applyFont="1" applyAlignment="1">
      <alignment vertical="top"/>
    </xf>
    <xf numFmtId="182" fontId="4" fillId="2" borderId="0" xfId="0" applyNumberFormat="1" applyFont="1" applyFill="1" applyAlignment="1" applyProtection="1">
      <alignment horizontal="left" vertical="center"/>
      <protection locked="0"/>
    </xf>
    <xf numFmtId="184"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4" fillId="0" borderId="0" xfId="0" applyFont="1">
      <alignment vertical="center"/>
    </xf>
    <xf numFmtId="0" fontId="14" fillId="0" borderId="0" xfId="0" applyFont="1" applyAlignment="1">
      <alignment vertical="top"/>
    </xf>
    <xf numFmtId="0" fontId="16" fillId="0" borderId="0" xfId="0" applyFont="1" applyAlignment="1">
      <alignment horizontal="left" vertical="center" wrapText="1"/>
    </xf>
    <xf numFmtId="178" fontId="4" fillId="2" borderId="0" xfId="0" applyNumberFormat="1" applyFont="1" applyFill="1" applyAlignment="1" applyProtection="1">
      <alignment horizontal="left" vertical="center"/>
      <protection locked="0"/>
    </xf>
    <xf numFmtId="38" fontId="4" fillId="2" borderId="0" xfId="0" applyNumberFormat="1" applyFont="1" applyFill="1" applyAlignment="1" applyProtection="1">
      <alignment horizontal="right" vertical="center"/>
      <protection locked="0"/>
    </xf>
    <xf numFmtId="177" fontId="4" fillId="2" borderId="0" xfId="0" applyNumberFormat="1" applyFont="1" applyFill="1" applyAlignment="1" applyProtection="1">
      <alignment horizontal="right" vertical="center"/>
      <protection locked="0"/>
    </xf>
    <xf numFmtId="38" fontId="4" fillId="2" borderId="0" xfId="0" applyNumberFormat="1" applyFont="1" applyFill="1" applyAlignment="1" applyProtection="1">
      <alignment horizontal="left" vertical="center"/>
      <protection locked="0"/>
    </xf>
    <xf numFmtId="0" fontId="4" fillId="0" borderId="19" xfId="0" applyFont="1" applyBorder="1" applyAlignment="1">
      <alignment vertical="center" wrapText="1"/>
    </xf>
    <xf numFmtId="0" fontId="4" fillId="0" borderId="2" xfId="0" applyFont="1" applyBorder="1" applyAlignment="1">
      <alignment vertical="center" wrapText="1"/>
    </xf>
    <xf numFmtId="0" fontId="4" fillId="0" borderId="22" xfId="0" applyFont="1" applyBorder="1" applyAlignment="1">
      <alignment vertical="center" wrapText="1"/>
    </xf>
    <xf numFmtId="0" fontId="4" fillId="0" borderId="8" xfId="0" applyFont="1" applyBorder="1" applyAlignment="1">
      <alignment vertical="center" wrapText="1"/>
    </xf>
    <xf numFmtId="38" fontId="4" fillId="2" borderId="19" xfId="0" applyNumberFormat="1" applyFont="1" applyFill="1" applyBorder="1" applyAlignment="1" applyProtection="1">
      <alignment horizontal="right" vertical="center"/>
      <protection locked="0"/>
    </xf>
    <xf numFmtId="38" fontId="4" fillId="2" borderId="2" xfId="0" applyNumberFormat="1" applyFont="1" applyFill="1" applyBorder="1" applyAlignment="1" applyProtection="1">
      <alignment horizontal="right" vertical="center"/>
      <protection locked="0"/>
    </xf>
    <xf numFmtId="38" fontId="4" fillId="2" borderId="3" xfId="0" applyNumberFormat="1" applyFont="1" applyFill="1" applyBorder="1" applyAlignment="1" applyProtection="1">
      <alignment horizontal="right" vertical="center"/>
      <protection locked="0"/>
    </xf>
    <xf numFmtId="38" fontId="4" fillId="2" borderId="22" xfId="0" applyNumberFormat="1" applyFont="1" applyFill="1" applyBorder="1" applyAlignment="1" applyProtection="1">
      <alignment horizontal="right" vertical="center"/>
      <protection locked="0"/>
    </xf>
    <xf numFmtId="38" fontId="4" fillId="2" borderId="8" xfId="0" applyNumberFormat="1" applyFont="1" applyFill="1" applyBorder="1" applyAlignment="1" applyProtection="1">
      <alignment horizontal="right" vertical="center"/>
      <protection locked="0"/>
    </xf>
    <xf numFmtId="38" fontId="4" fillId="2" borderId="10" xfId="0" applyNumberFormat="1" applyFont="1" applyFill="1" applyBorder="1" applyAlignment="1" applyProtection="1">
      <alignment horizontal="right" vertical="center"/>
      <protection locked="0"/>
    </xf>
    <xf numFmtId="0" fontId="17" fillId="0" borderId="0" xfId="0" applyFont="1" applyAlignment="1">
      <alignment vertical="center" wrapText="1"/>
    </xf>
    <xf numFmtId="49" fontId="4" fillId="2" borderId="43" xfId="0" applyNumberFormat="1" applyFont="1" applyFill="1" applyBorder="1" applyAlignment="1" applyProtection="1">
      <alignment horizontal="center" vertical="center"/>
      <protection locked="0"/>
    </xf>
    <xf numFmtId="49" fontId="4" fillId="2" borderId="44" xfId="0" applyNumberFormat="1" applyFont="1" applyFill="1" applyBorder="1" applyAlignment="1" applyProtection="1">
      <alignment horizontal="center" vertical="center"/>
      <protection locked="0"/>
    </xf>
    <xf numFmtId="49" fontId="21" fillId="0" borderId="0" xfId="0" applyNumberFormat="1" applyFont="1" applyAlignment="1">
      <alignment horizontal="left" vertical="center" wrapText="1"/>
    </xf>
    <xf numFmtId="49" fontId="4" fillId="2" borderId="0" xfId="0" applyNumberFormat="1" applyFont="1" applyFill="1" applyAlignment="1" applyProtection="1">
      <alignment horizontal="left" vertical="center" wrapText="1"/>
      <protection locked="0"/>
    </xf>
  </cellXfs>
  <cellStyles count="19">
    <cellStyle name="ハイパーリンク 2" xfId="15" xr:uid="{00000000-0005-0000-0000-000001000000}"/>
    <cellStyle name="桁区切り" xfId="18" builtinId="6"/>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238">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CCFF"/>
      <color rgb="FFEEAAFC"/>
      <color rgb="FF000000"/>
      <color rgb="FFA6A6A6"/>
      <color rgb="FFFFE1FF"/>
      <color rgb="FFE2EFDA"/>
      <color rgb="FFFF0000"/>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20</xdr:col>
      <xdr:colOff>0</xdr:colOff>
      <xdr:row>2</xdr:row>
      <xdr:rowOff>38100</xdr:rowOff>
    </xdr:from>
    <xdr:to>
      <xdr:col>23</xdr:col>
      <xdr:colOff>155575</xdr:colOff>
      <xdr:row>2</xdr:row>
      <xdr:rowOff>368300</xdr:rowOff>
    </xdr:to>
    <xdr:sp macro="" textlink="">
      <xdr:nvSpPr>
        <xdr:cNvPr id="2" name="VerStamp">
          <a:extLst>
            <a:ext uri="{FF2B5EF4-FFF2-40B4-BE49-F238E27FC236}">
              <a16:creationId xmlns:a16="http://schemas.microsoft.com/office/drawing/2014/main" id="{DCA2F852-B5EF-42D8-80F3-11C92B929E79}"/>
            </a:ext>
          </a:extLst>
        </xdr:cNvPr>
        <xdr:cNvSpPr/>
      </xdr:nvSpPr>
      <xdr:spPr>
        <a:xfrm>
          <a:off x="8924925" y="419100"/>
          <a:ext cx="1727200" cy="330200"/>
        </a:xfrm>
        <a:prstGeom prst="roundRect">
          <a:avLst/>
        </a:prstGeom>
        <a:solidFill>
          <a:srgbClr val="4472C4"/>
        </a:solidFill>
        <a:ln>
          <a:solidFill>
            <a:srgbClr val="2F528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FFFF"/>
              </a:solidFill>
              <a:latin typeface="ＭＳ Ｐゴシック" panose="020B0600070205080204" pitchFamily="50" charset="-128"/>
              <a:ea typeface="ＭＳ Ｐゴシック" panose="020B0600070205080204" pitchFamily="50" charset="-128"/>
            </a:rPr>
            <a:t>記入例</a:t>
          </a:r>
        </a:p>
      </xdr:txBody>
    </xdr:sp>
    <xdr:clientData/>
  </xdr:twoCellAnchor>
  <xdr:twoCellAnchor>
    <xdr:from>
      <xdr:col>18</xdr:col>
      <xdr:colOff>234175</xdr:colOff>
      <xdr:row>6</xdr:row>
      <xdr:rowOff>0</xdr:rowOff>
    </xdr:from>
    <xdr:to>
      <xdr:col>24</xdr:col>
      <xdr:colOff>868725</xdr:colOff>
      <xdr:row>9</xdr:row>
      <xdr:rowOff>318825</xdr:rowOff>
    </xdr:to>
    <xdr:grpSp>
      <xdr:nvGrpSpPr>
        <xdr:cNvPr id="5" name="全体説明">
          <a:extLst>
            <a:ext uri="{FF2B5EF4-FFF2-40B4-BE49-F238E27FC236}">
              <a16:creationId xmlns:a16="http://schemas.microsoft.com/office/drawing/2014/main" id="{50B7A709-11B6-4122-8B96-81BE30CB1419}"/>
            </a:ext>
          </a:extLst>
        </xdr:cNvPr>
        <xdr:cNvGrpSpPr/>
      </xdr:nvGrpSpPr>
      <xdr:grpSpPr>
        <a:xfrm>
          <a:off x="7235050" y="1209675"/>
          <a:ext cx="4616000" cy="576000"/>
          <a:chOff x="7235050" y="1209675"/>
          <a:chExt cx="4616000" cy="576000"/>
        </a:xfrm>
      </xdr:grpSpPr>
      <xdr:sp macro="" textlink="">
        <xdr:nvSpPr>
          <xdr:cNvPr id="3" name="Box02">
            <a:extLst>
              <a:ext uri="{FF2B5EF4-FFF2-40B4-BE49-F238E27FC236}">
                <a16:creationId xmlns:a16="http://schemas.microsoft.com/office/drawing/2014/main" id="{D1824D17-4698-4D53-85FB-DCC81237FE9A}"/>
              </a:ext>
            </a:extLst>
          </xdr:cNvPr>
          <xdr:cNvSpPr/>
        </xdr:nvSpPr>
        <xdr:spPr>
          <a:xfrm>
            <a:off x="8251050" y="1209675"/>
            <a:ext cx="36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申請上の注意点が書かれていますので
必ずお読みください。</a:t>
            </a:r>
          </a:p>
        </xdr:txBody>
      </xdr:sp>
      <xdr:cxnSp macro="">
        <xdr:nvCxnSpPr>
          <xdr:cNvPr id="4" name="Line02">
            <a:extLst>
              <a:ext uri="{FF2B5EF4-FFF2-40B4-BE49-F238E27FC236}">
                <a16:creationId xmlns:a16="http://schemas.microsoft.com/office/drawing/2014/main" id="{E72315D4-5527-4E83-883B-00B263C88D52}"/>
              </a:ext>
            </a:extLst>
          </xdr:cNvPr>
          <xdr:cNvCxnSpPr>
            <a:endCxn id="3" idx="1"/>
          </xdr:cNvCxnSpPr>
        </xdr:nvCxnSpPr>
        <xdr:spPr>
          <a:xfrm>
            <a:off x="7235050" y="1273176"/>
            <a:ext cx="1016000" cy="224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96701</xdr:colOff>
      <xdr:row>20</xdr:row>
      <xdr:rowOff>67650</xdr:rowOff>
    </xdr:from>
    <xdr:to>
      <xdr:col>29</xdr:col>
      <xdr:colOff>312150</xdr:colOff>
      <xdr:row>21</xdr:row>
      <xdr:rowOff>108000</xdr:rowOff>
    </xdr:to>
    <xdr:grpSp>
      <xdr:nvGrpSpPr>
        <xdr:cNvPr id="8" name="A.所在地">
          <a:extLst>
            <a:ext uri="{FF2B5EF4-FFF2-40B4-BE49-F238E27FC236}">
              <a16:creationId xmlns:a16="http://schemas.microsoft.com/office/drawing/2014/main" id="{A1969482-5317-4292-B422-3A3D902D20E6}"/>
            </a:ext>
          </a:extLst>
        </xdr:cNvPr>
        <xdr:cNvGrpSpPr/>
      </xdr:nvGrpSpPr>
      <xdr:grpSpPr>
        <a:xfrm>
          <a:off x="9555026" y="2601300"/>
          <a:ext cx="4615999" cy="288000"/>
          <a:chOff x="9555026" y="2601300"/>
          <a:chExt cx="4615999" cy="288000"/>
        </a:xfrm>
      </xdr:grpSpPr>
      <xdr:sp macro="" textlink="">
        <xdr:nvSpPr>
          <xdr:cNvPr id="6" name="Box04">
            <a:extLst>
              <a:ext uri="{FF2B5EF4-FFF2-40B4-BE49-F238E27FC236}">
                <a16:creationId xmlns:a16="http://schemas.microsoft.com/office/drawing/2014/main" id="{43CEE9CB-8FCA-4B25-B41A-D9277595C688}"/>
              </a:ext>
            </a:extLst>
          </xdr:cNvPr>
          <xdr:cNvSpPr/>
        </xdr:nvSpPr>
        <xdr:spPr>
          <a:xfrm>
            <a:off x="10571025" y="2601300"/>
            <a:ext cx="3600000" cy="288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必ず、都道府県から始まる住所でご記入ください。</a:t>
            </a:r>
          </a:p>
        </xdr:txBody>
      </xdr:sp>
      <xdr:cxnSp macro="">
        <xdr:nvCxnSpPr>
          <xdr:cNvPr id="7" name="Line04">
            <a:extLst>
              <a:ext uri="{FF2B5EF4-FFF2-40B4-BE49-F238E27FC236}">
                <a16:creationId xmlns:a16="http://schemas.microsoft.com/office/drawing/2014/main" id="{445FA76D-DFD5-487C-B699-90E76F60E545}"/>
              </a:ext>
            </a:extLst>
          </xdr:cNvPr>
          <xdr:cNvCxnSpPr>
            <a:endCxn id="6" idx="1"/>
          </xdr:cNvCxnSpPr>
        </xdr:nvCxnSpPr>
        <xdr:spPr>
          <a:xfrm flipV="1">
            <a:off x="9555026" y="2745300"/>
            <a:ext cx="1015999" cy="99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96701</xdr:colOff>
      <xdr:row>23</xdr:row>
      <xdr:rowOff>135300</xdr:rowOff>
    </xdr:from>
    <xdr:to>
      <xdr:col>29</xdr:col>
      <xdr:colOff>312150</xdr:colOff>
      <xdr:row>26</xdr:row>
      <xdr:rowOff>112350</xdr:rowOff>
    </xdr:to>
    <xdr:grpSp>
      <xdr:nvGrpSpPr>
        <xdr:cNvPr id="11" name="A.商号又は名称">
          <a:extLst>
            <a:ext uri="{FF2B5EF4-FFF2-40B4-BE49-F238E27FC236}">
              <a16:creationId xmlns:a16="http://schemas.microsoft.com/office/drawing/2014/main" id="{DFA11BE6-ECEF-4793-B802-6D5B1B3DD847}"/>
            </a:ext>
          </a:extLst>
        </xdr:cNvPr>
        <xdr:cNvGrpSpPr/>
      </xdr:nvGrpSpPr>
      <xdr:grpSpPr>
        <a:xfrm>
          <a:off x="9555026" y="3411900"/>
          <a:ext cx="4615999" cy="720000"/>
          <a:chOff x="9555026" y="3411900"/>
          <a:chExt cx="4615999" cy="720000"/>
        </a:xfrm>
      </xdr:grpSpPr>
      <xdr:sp macro="" textlink="">
        <xdr:nvSpPr>
          <xdr:cNvPr id="9" name="Box06">
            <a:extLst>
              <a:ext uri="{FF2B5EF4-FFF2-40B4-BE49-F238E27FC236}">
                <a16:creationId xmlns:a16="http://schemas.microsoft.com/office/drawing/2014/main" id="{9986C9AC-D6E7-4918-AF02-E9FF437AEA14}"/>
              </a:ext>
            </a:extLst>
          </xdr:cNvPr>
          <xdr:cNvSpPr/>
        </xdr:nvSpPr>
        <xdr:spPr>
          <a:xfrm>
            <a:off x="10571025" y="3411900"/>
            <a:ext cx="3600000" cy="720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省略せずに「株式会社」・「有限会社」とお書きください。
会社名と「株式会社」・「有限会社」にスペースは入れないでください。</a:t>
            </a:r>
          </a:p>
        </xdr:txBody>
      </xdr:sp>
      <xdr:cxnSp macro="">
        <xdr:nvCxnSpPr>
          <xdr:cNvPr id="10" name="Line06">
            <a:extLst>
              <a:ext uri="{FF2B5EF4-FFF2-40B4-BE49-F238E27FC236}">
                <a16:creationId xmlns:a16="http://schemas.microsoft.com/office/drawing/2014/main" id="{70CE237A-4C8B-40EB-A6BB-08E71AC14F2A}"/>
              </a:ext>
            </a:extLst>
          </xdr:cNvPr>
          <xdr:cNvCxnSpPr>
            <a:endCxn id="9" idx="1"/>
          </xdr:cNvCxnSpPr>
        </xdr:nvCxnSpPr>
        <xdr:spPr>
          <a:xfrm flipV="1">
            <a:off x="9555026" y="3771900"/>
            <a:ext cx="1015999" cy="63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256451</xdr:colOff>
      <xdr:row>37</xdr:row>
      <xdr:rowOff>135300</xdr:rowOff>
    </xdr:from>
    <xdr:to>
      <xdr:col>22</xdr:col>
      <xdr:colOff>185925</xdr:colOff>
      <xdr:row>39</xdr:row>
      <xdr:rowOff>216000</xdr:rowOff>
    </xdr:to>
    <xdr:grpSp>
      <xdr:nvGrpSpPr>
        <xdr:cNvPr id="14" name="A.登記上の所在地">
          <a:extLst>
            <a:ext uri="{FF2B5EF4-FFF2-40B4-BE49-F238E27FC236}">
              <a16:creationId xmlns:a16="http://schemas.microsoft.com/office/drawing/2014/main" id="{4441E6D7-C793-447C-B59D-CFF18417D5F7}"/>
            </a:ext>
          </a:extLst>
        </xdr:cNvPr>
        <xdr:cNvGrpSpPr/>
      </xdr:nvGrpSpPr>
      <xdr:grpSpPr>
        <a:xfrm>
          <a:off x="4037876" y="6879000"/>
          <a:ext cx="6415999" cy="576000"/>
          <a:chOff x="4037876" y="6879000"/>
          <a:chExt cx="6415999" cy="576000"/>
        </a:xfrm>
      </xdr:grpSpPr>
      <xdr:sp macro="" textlink="">
        <xdr:nvSpPr>
          <xdr:cNvPr id="12" name="Box13">
            <a:extLst>
              <a:ext uri="{FF2B5EF4-FFF2-40B4-BE49-F238E27FC236}">
                <a16:creationId xmlns:a16="http://schemas.microsoft.com/office/drawing/2014/main" id="{4A78F91C-0837-4CEE-9BA2-462EEA2ECEA3}"/>
              </a:ext>
            </a:extLst>
          </xdr:cNvPr>
          <xdr:cNvSpPr/>
        </xdr:nvSpPr>
        <xdr:spPr>
          <a:xfrm>
            <a:off x="5053875" y="6879000"/>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登記上の所在地が「一致する」を選択した場合は、
（</a:t>
            </a:r>
            <a:r>
              <a:rPr kumimoji="1" lang="en-US" altLang="ja-JP" sz="1100">
                <a:solidFill>
                  <a:srgbClr val="000000"/>
                </a:solidFill>
                <a:latin typeface="ＭＳ Ｐゴシック" panose="020B0600070205080204" pitchFamily="50" charset="-128"/>
                <a:ea typeface="ＭＳ Ｐゴシック" panose="020B0600070205080204" pitchFamily="50" charset="-128"/>
              </a:rPr>
              <a:t>2</a:t>
            </a:r>
            <a:r>
              <a:rPr kumimoji="1" lang="ja-JP" altLang="en-US" sz="1100">
                <a:solidFill>
                  <a:srgbClr val="000000"/>
                </a:solidFill>
                <a:latin typeface="ＭＳ Ｐゴシック" panose="020B0600070205080204" pitchFamily="50" charset="-128"/>
                <a:ea typeface="ＭＳ Ｐゴシック" panose="020B0600070205080204" pitchFamily="50" charset="-128"/>
              </a:rPr>
              <a:t>）の所在地には必ず「登記簿上の所在地」をご記入ください。</a:t>
            </a:r>
          </a:p>
        </xdr:txBody>
      </xdr:sp>
      <xdr:cxnSp macro="">
        <xdr:nvCxnSpPr>
          <xdr:cNvPr id="13" name="Line13">
            <a:extLst>
              <a:ext uri="{FF2B5EF4-FFF2-40B4-BE49-F238E27FC236}">
                <a16:creationId xmlns:a16="http://schemas.microsoft.com/office/drawing/2014/main" id="{6A637CDD-9809-473A-AFB4-326D8DFE6538}"/>
              </a:ext>
            </a:extLst>
          </xdr:cNvPr>
          <xdr:cNvCxnSpPr>
            <a:endCxn id="12" idx="1"/>
          </xdr:cNvCxnSpPr>
        </xdr:nvCxnSpPr>
        <xdr:spPr>
          <a:xfrm flipV="1">
            <a:off x="4037876" y="7167000"/>
            <a:ext cx="1015999" cy="13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256451</xdr:colOff>
      <xdr:row>42</xdr:row>
      <xdr:rowOff>166800</xdr:rowOff>
    </xdr:from>
    <xdr:to>
      <xdr:col>22</xdr:col>
      <xdr:colOff>185925</xdr:colOff>
      <xdr:row>62</xdr:row>
      <xdr:rowOff>63500</xdr:rowOff>
    </xdr:to>
    <xdr:grpSp>
      <xdr:nvGrpSpPr>
        <xdr:cNvPr id="17" name="B.入札・契約権限の委任">
          <a:extLst>
            <a:ext uri="{FF2B5EF4-FFF2-40B4-BE49-F238E27FC236}">
              <a16:creationId xmlns:a16="http://schemas.microsoft.com/office/drawing/2014/main" id="{AE95896E-3DA5-484B-9355-0E3A48C0F4A3}"/>
            </a:ext>
          </a:extLst>
        </xdr:cNvPr>
        <xdr:cNvGrpSpPr/>
      </xdr:nvGrpSpPr>
      <xdr:grpSpPr>
        <a:xfrm>
          <a:off x="4037876" y="8148750"/>
          <a:ext cx="6415999" cy="963500"/>
          <a:chOff x="4037876" y="8148750"/>
          <a:chExt cx="6415999" cy="963500"/>
        </a:xfrm>
      </xdr:grpSpPr>
      <xdr:sp macro="" textlink="">
        <xdr:nvSpPr>
          <xdr:cNvPr id="15" name="Box14">
            <a:extLst>
              <a:ext uri="{FF2B5EF4-FFF2-40B4-BE49-F238E27FC236}">
                <a16:creationId xmlns:a16="http://schemas.microsoft.com/office/drawing/2014/main" id="{55742925-4C1F-4127-9F32-B63C4B8134C4}"/>
              </a:ext>
            </a:extLst>
          </xdr:cNvPr>
          <xdr:cNvSpPr/>
        </xdr:nvSpPr>
        <xdr:spPr>
          <a:xfrm>
            <a:off x="5053875" y="8148750"/>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営業所で申請する場合は「する」を選択してください。
入力欄をクリックすると選択矢印キーが表示されます。</a:t>
            </a:r>
          </a:p>
        </xdr:txBody>
      </xdr:sp>
      <xdr:cxnSp macro="">
        <xdr:nvCxnSpPr>
          <xdr:cNvPr id="16" name="Line14">
            <a:extLst>
              <a:ext uri="{FF2B5EF4-FFF2-40B4-BE49-F238E27FC236}">
                <a16:creationId xmlns:a16="http://schemas.microsoft.com/office/drawing/2014/main" id="{B0BCF41E-6B9E-43CF-9DEC-3196946BF8C7}"/>
              </a:ext>
            </a:extLst>
          </xdr:cNvPr>
          <xdr:cNvCxnSpPr>
            <a:endCxn id="15" idx="1"/>
          </xdr:cNvCxnSpPr>
        </xdr:nvCxnSpPr>
        <xdr:spPr>
          <a:xfrm flipV="1">
            <a:off x="4037876" y="8436750"/>
            <a:ext cx="1015999" cy="67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96701</xdr:colOff>
      <xdr:row>73</xdr:row>
      <xdr:rowOff>21000</xdr:rowOff>
    </xdr:from>
    <xdr:to>
      <xdr:col>29</xdr:col>
      <xdr:colOff>312150</xdr:colOff>
      <xdr:row>74</xdr:row>
      <xdr:rowOff>216000</xdr:rowOff>
    </xdr:to>
    <xdr:grpSp>
      <xdr:nvGrpSpPr>
        <xdr:cNvPr id="20" name="B.商号又は名称">
          <a:extLst>
            <a:ext uri="{FF2B5EF4-FFF2-40B4-BE49-F238E27FC236}">
              <a16:creationId xmlns:a16="http://schemas.microsoft.com/office/drawing/2014/main" id="{50FAE35B-3463-45E4-A79A-EAE5C211B040}"/>
            </a:ext>
          </a:extLst>
        </xdr:cNvPr>
        <xdr:cNvGrpSpPr/>
      </xdr:nvGrpSpPr>
      <xdr:grpSpPr>
        <a:xfrm>
          <a:off x="9555026" y="10803300"/>
          <a:ext cx="4615999" cy="576000"/>
          <a:chOff x="9555026" y="10803300"/>
          <a:chExt cx="4615999" cy="576000"/>
        </a:xfrm>
      </xdr:grpSpPr>
      <xdr:sp macro="" textlink="">
        <xdr:nvSpPr>
          <xdr:cNvPr id="18" name="Box18">
            <a:extLst>
              <a:ext uri="{FF2B5EF4-FFF2-40B4-BE49-F238E27FC236}">
                <a16:creationId xmlns:a16="http://schemas.microsoft.com/office/drawing/2014/main" id="{000FAA67-378F-4D3E-993C-0E93B5AEEC69}"/>
              </a:ext>
            </a:extLst>
          </xdr:cNvPr>
          <xdr:cNvSpPr/>
        </xdr:nvSpPr>
        <xdr:spPr>
          <a:xfrm>
            <a:off x="10571025" y="10803300"/>
            <a:ext cx="36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「○○株式会社　大阪営業所」のように会社名と営業所名の間にスペースを入れてください。</a:t>
            </a:r>
          </a:p>
        </xdr:txBody>
      </xdr:sp>
      <xdr:cxnSp macro="">
        <xdr:nvCxnSpPr>
          <xdr:cNvPr id="19" name="Line18">
            <a:extLst>
              <a:ext uri="{FF2B5EF4-FFF2-40B4-BE49-F238E27FC236}">
                <a16:creationId xmlns:a16="http://schemas.microsoft.com/office/drawing/2014/main" id="{181E5FF1-F0F7-47D1-B317-C13D7F09DB4D}"/>
              </a:ext>
            </a:extLst>
          </xdr:cNvPr>
          <xdr:cNvCxnSpPr>
            <a:endCxn id="18" idx="1"/>
          </xdr:cNvCxnSpPr>
        </xdr:nvCxnSpPr>
        <xdr:spPr>
          <a:xfrm flipV="1">
            <a:off x="9555026" y="11091300"/>
            <a:ext cx="1015999" cy="135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277450</xdr:colOff>
      <xdr:row>89</xdr:row>
      <xdr:rowOff>135300</xdr:rowOff>
    </xdr:from>
    <xdr:to>
      <xdr:col>19</xdr:col>
      <xdr:colOff>340275</xdr:colOff>
      <xdr:row>108</xdr:row>
      <xdr:rowOff>216001</xdr:rowOff>
    </xdr:to>
    <xdr:grpSp>
      <xdr:nvGrpSpPr>
        <xdr:cNvPr id="23" name="C.">
          <a:extLst>
            <a:ext uri="{FF2B5EF4-FFF2-40B4-BE49-F238E27FC236}">
              <a16:creationId xmlns:a16="http://schemas.microsoft.com/office/drawing/2014/main" id="{53B12781-67C9-42EC-915E-8FBC0637D101}"/>
            </a:ext>
          </a:extLst>
        </xdr:cNvPr>
        <xdr:cNvGrpSpPr/>
      </xdr:nvGrpSpPr>
      <xdr:grpSpPr>
        <a:xfrm>
          <a:off x="1934800" y="15146700"/>
          <a:ext cx="6416000" cy="576001"/>
          <a:chOff x="1934800" y="15146700"/>
          <a:chExt cx="6416000" cy="576001"/>
        </a:xfrm>
      </xdr:grpSpPr>
      <xdr:sp macro="" textlink="">
        <xdr:nvSpPr>
          <xdr:cNvPr id="21" name="Box25">
            <a:extLst>
              <a:ext uri="{FF2B5EF4-FFF2-40B4-BE49-F238E27FC236}">
                <a16:creationId xmlns:a16="http://schemas.microsoft.com/office/drawing/2014/main" id="{46953947-C17A-46B6-B15B-E1A289866F5B}"/>
              </a:ext>
            </a:extLst>
          </xdr:cNvPr>
          <xdr:cNvSpPr/>
        </xdr:nvSpPr>
        <xdr:spPr>
          <a:xfrm>
            <a:off x="2950800" y="15146700"/>
            <a:ext cx="5400000" cy="576001"/>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申請書類提出後、内容についてお問合せをすることがあります。
作成担当者の方の部署、氏名、連絡先電話番号等をご記入ください。</a:t>
            </a:r>
          </a:p>
        </xdr:txBody>
      </xdr:sp>
      <xdr:cxnSp macro="">
        <xdr:nvCxnSpPr>
          <xdr:cNvPr id="22" name="Line25">
            <a:extLst>
              <a:ext uri="{FF2B5EF4-FFF2-40B4-BE49-F238E27FC236}">
                <a16:creationId xmlns:a16="http://schemas.microsoft.com/office/drawing/2014/main" id="{A0BCFD30-6A79-40ED-B8B6-DEC3A387FB31}"/>
              </a:ext>
            </a:extLst>
          </xdr:cNvPr>
          <xdr:cNvCxnSpPr>
            <a:endCxn id="21" idx="1"/>
          </xdr:cNvCxnSpPr>
        </xdr:nvCxnSpPr>
        <xdr:spPr>
          <a:xfrm flipV="1">
            <a:off x="1934800" y="15434701"/>
            <a:ext cx="1016000" cy="135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2201</xdr:colOff>
      <xdr:row>144</xdr:row>
      <xdr:rowOff>90601</xdr:rowOff>
    </xdr:from>
    <xdr:to>
      <xdr:col>21</xdr:col>
      <xdr:colOff>455550</xdr:colOff>
      <xdr:row>148</xdr:row>
      <xdr:rowOff>63500</xdr:rowOff>
    </xdr:to>
    <xdr:grpSp>
      <xdr:nvGrpSpPr>
        <xdr:cNvPr id="26" name="D.代理申請">
          <a:extLst>
            <a:ext uri="{FF2B5EF4-FFF2-40B4-BE49-F238E27FC236}">
              <a16:creationId xmlns:a16="http://schemas.microsoft.com/office/drawing/2014/main" id="{B777B56A-0EC1-46AF-96E5-58037E6ABD1E}"/>
            </a:ext>
          </a:extLst>
        </xdr:cNvPr>
        <xdr:cNvGrpSpPr/>
      </xdr:nvGrpSpPr>
      <xdr:grpSpPr>
        <a:xfrm>
          <a:off x="3497876" y="19883551"/>
          <a:ext cx="6415999" cy="963499"/>
          <a:chOff x="3497876" y="19883551"/>
          <a:chExt cx="6415999" cy="963499"/>
        </a:xfrm>
      </xdr:grpSpPr>
      <xdr:sp macro="" textlink="">
        <xdr:nvSpPr>
          <xdr:cNvPr id="24" name="Box32">
            <a:extLst>
              <a:ext uri="{FF2B5EF4-FFF2-40B4-BE49-F238E27FC236}">
                <a16:creationId xmlns:a16="http://schemas.microsoft.com/office/drawing/2014/main" id="{03157581-A44D-4E21-980C-C0BA5799DAF4}"/>
              </a:ext>
            </a:extLst>
          </xdr:cNvPr>
          <xdr:cNvSpPr/>
        </xdr:nvSpPr>
        <xdr:spPr>
          <a:xfrm>
            <a:off x="4513875" y="19883551"/>
            <a:ext cx="5400000" cy="576000"/>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代理申請以外の方は「しない」を選択。
代理申請の方は「する」を選択して、（</a:t>
            </a:r>
            <a:r>
              <a:rPr kumimoji="1" lang="en-US" altLang="ja-JP" sz="1100">
                <a:solidFill>
                  <a:srgbClr val="000000"/>
                </a:solidFill>
                <a:latin typeface="ＭＳ Ｐゴシック" panose="020B0600070205080204" pitchFamily="50" charset="-128"/>
                <a:ea typeface="ＭＳ Ｐゴシック" panose="020B0600070205080204" pitchFamily="50" charset="-128"/>
              </a:rPr>
              <a:t>2</a:t>
            </a:r>
            <a:r>
              <a:rPr kumimoji="1" lang="ja-JP" altLang="en-US" sz="1100">
                <a:solidFill>
                  <a:srgbClr val="000000"/>
                </a:solidFill>
                <a:latin typeface="ＭＳ Ｐゴシック" panose="020B0600070205080204" pitchFamily="50" charset="-128"/>
                <a:ea typeface="ＭＳ Ｐゴシック" panose="020B0600070205080204" pitchFamily="50" charset="-128"/>
              </a:rPr>
              <a:t>）以降の行政書士情報をご記入ください。</a:t>
            </a:r>
          </a:p>
        </xdr:txBody>
      </xdr:sp>
      <xdr:cxnSp macro="">
        <xdr:nvCxnSpPr>
          <xdr:cNvPr id="25" name="Line32">
            <a:extLst>
              <a:ext uri="{FF2B5EF4-FFF2-40B4-BE49-F238E27FC236}">
                <a16:creationId xmlns:a16="http://schemas.microsoft.com/office/drawing/2014/main" id="{5FC315B3-3ED6-4E31-8612-C1257189C4AF}"/>
              </a:ext>
            </a:extLst>
          </xdr:cNvPr>
          <xdr:cNvCxnSpPr>
            <a:endCxn id="24" idx="1"/>
          </xdr:cNvCxnSpPr>
        </xdr:nvCxnSpPr>
        <xdr:spPr>
          <a:xfrm flipV="1">
            <a:off x="3497876" y="20171551"/>
            <a:ext cx="1015999" cy="675499"/>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256451</xdr:colOff>
      <xdr:row>172</xdr:row>
      <xdr:rowOff>67649</xdr:rowOff>
    </xdr:from>
    <xdr:to>
      <xdr:col>18</xdr:col>
      <xdr:colOff>933000</xdr:colOff>
      <xdr:row>173</xdr:row>
      <xdr:rowOff>108000</xdr:rowOff>
    </xdr:to>
    <xdr:grpSp>
      <xdr:nvGrpSpPr>
        <xdr:cNvPr id="29" name="営業年数">
          <a:extLst>
            <a:ext uri="{FF2B5EF4-FFF2-40B4-BE49-F238E27FC236}">
              <a16:creationId xmlns:a16="http://schemas.microsoft.com/office/drawing/2014/main" id="{08B20320-11EA-4E54-AA49-B8FF40017E83}"/>
            </a:ext>
          </a:extLst>
        </xdr:cNvPr>
        <xdr:cNvGrpSpPr/>
      </xdr:nvGrpSpPr>
      <xdr:grpSpPr>
        <a:xfrm>
          <a:off x="4037876" y="26794799"/>
          <a:ext cx="3895999" cy="288001"/>
          <a:chOff x="4037876" y="26794799"/>
          <a:chExt cx="3895999" cy="288001"/>
        </a:xfrm>
      </xdr:grpSpPr>
      <xdr:sp macro="" textlink="">
        <xdr:nvSpPr>
          <xdr:cNvPr id="27" name="Box39">
            <a:extLst>
              <a:ext uri="{FF2B5EF4-FFF2-40B4-BE49-F238E27FC236}">
                <a16:creationId xmlns:a16="http://schemas.microsoft.com/office/drawing/2014/main" id="{6C2DC153-4706-429B-AEC5-D113B53CE602}"/>
              </a:ext>
            </a:extLst>
          </xdr:cNvPr>
          <xdr:cNvSpPr/>
        </xdr:nvSpPr>
        <xdr:spPr>
          <a:xfrm>
            <a:off x="5053875" y="26794799"/>
            <a:ext cx="2880000" cy="288001"/>
          </a:xfrm>
          <a:prstGeom prst="rect">
            <a:avLst/>
          </a:prstGeom>
          <a:solidFill>
            <a:srgbClr val="FFFFFF"/>
          </a:solidFill>
          <a:ln w="25400" cmpd="sng">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00"/>
                </a:solidFill>
                <a:latin typeface="ＭＳ Ｐゴシック" panose="020B0600070205080204" pitchFamily="50" charset="-128"/>
                <a:ea typeface="ＭＳ Ｐゴシック" panose="020B0600070205080204" pitchFamily="50" charset="-128"/>
              </a:rPr>
              <a:t>年数を数字でご記入ください。</a:t>
            </a:r>
          </a:p>
        </xdr:txBody>
      </xdr:sp>
      <xdr:cxnSp macro="">
        <xdr:nvCxnSpPr>
          <xdr:cNvPr id="28" name="Line39">
            <a:extLst>
              <a:ext uri="{FF2B5EF4-FFF2-40B4-BE49-F238E27FC236}">
                <a16:creationId xmlns:a16="http://schemas.microsoft.com/office/drawing/2014/main" id="{84BAB8E2-2FA2-44EB-A1A3-32549DD7A83A}"/>
              </a:ext>
            </a:extLst>
          </xdr:cNvPr>
          <xdr:cNvCxnSpPr>
            <a:endCxn id="27" idx="1"/>
          </xdr:cNvCxnSpPr>
        </xdr:nvCxnSpPr>
        <xdr:spPr>
          <a:xfrm flipV="1">
            <a:off x="4037876" y="26938800"/>
            <a:ext cx="1015999" cy="99500"/>
          </a:xfrm>
          <a:prstGeom prst="straightConnector1">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454"/>
  <sheetViews>
    <sheetView showGridLines="0" tabSelected="1" topLeftCell="B1" zoomScaleNormal="100" workbookViewId="0">
      <selection activeCell="B1" sqref="B1"/>
    </sheetView>
  </sheetViews>
  <sheetFormatPr defaultRowHeight="13.5"/>
  <cols>
    <col min="1" max="1" width="9" style="104" hidden="1" customWidth="1"/>
    <col min="2" max="2" width="1.625" style="10" customWidth="1"/>
    <col min="3" max="3" width="2.625" style="10" customWidth="1"/>
    <col min="4" max="4" width="5.625" style="10" customWidth="1"/>
    <col min="5" max="5" width="6.625" style="10" customWidth="1"/>
    <col min="6" max="6" width="5.25" style="10" customWidth="1"/>
    <col min="7" max="7" width="5" style="10" customWidth="1"/>
    <col min="8" max="8" width="7.25" style="10" customWidth="1"/>
    <col min="9" max="9" width="1.625" style="10" customWidth="1"/>
    <col min="10" max="10" width="10.25" style="10" customWidth="1"/>
    <col min="11" max="11" width="2.125" style="10" customWidth="1"/>
    <col min="12" max="12" width="1.625" style="10" customWidth="1"/>
    <col min="13" max="13" width="7.25" style="10" customWidth="1"/>
    <col min="14" max="14" width="4.625" style="10" customWidth="1"/>
    <col min="15" max="15" width="10.25" style="10" customWidth="1"/>
    <col min="16" max="16" width="6.125" style="10" customWidth="1"/>
    <col min="17" max="17" width="2.625" style="10" customWidth="1"/>
    <col min="18" max="18" width="11.375" style="10" customWidth="1"/>
    <col min="19" max="19" width="13.25" style="10" customWidth="1"/>
    <col min="20" max="20" width="12" style="10" customWidth="1"/>
    <col min="21" max="21" width="7" style="10" customWidth="1"/>
    <col min="22" max="22" width="10.625" style="10" customWidth="1"/>
    <col min="23" max="23" width="3" style="10" customWidth="1"/>
    <col min="24" max="24" width="6.375" style="10" customWidth="1"/>
    <col min="25" max="25" width="13.5" style="10" customWidth="1"/>
    <col min="26" max="26" width="2.625" style="10" customWidth="1"/>
    <col min="27" max="27" width="3.625" style="10" customWidth="1"/>
    <col min="28" max="16384" width="9" style="10"/>
  </cols>
  <sheetData>
    <row r="1" spans="1:27" ht="30" customHeight="1">
      <c r="A1" s="7"/>
      <c r="B1" s="8"/>
      <c r="C1" s="9" t="s">
        <v>60</v>
      </c>
      <c r="D1" s="9"/>
      <c r="U1" s="11"/>
      <c r="V1" s="11"/>
      <c r="W1" s="196">
        <v>45292</v>
      </c>
      <c r="X1" s="196"/>
      <c r="Y1" s="196"/>
      <c r="Z1" s="196"/>
      <c r="AA1" s="12"/>
    </row>
    <row r="2" spans="1:27" ht="15" hidden="1" customHeight="1">
      <c r="A2" s="7"/>
      <c r="B2" s="8"/>
      <c r="C2" s="13"/>
      <c r="D2" s="13"/>
      <c r="E2" s="13"/>
      <c r="F2" s="13"/>
      <c r="G2" s="13"/>
      <c r="H2" s="13"/>
      <c r="AA2" s="12"/>
    </row>
    <row r="3" spans="1:27" ht="30" customHeight="1">
      <c r="A3" s="14"/>
      <c r="B3" s="15"/>
      <c r="C3" s="10" t="s">
        <v>356</v>
      </c>
      <c r="AA3" s="12"/>
    </row>
    <row r="4" spans="1:27" ht="5.25" customHeight="1">
      <c r="A4" s="15"/>
      <c r="B4" s="15"/>
      <c r="C4" s="16"/>
      <c r="D4" s="17"/>
      <c r="E4" s="17"/>
      <c r="F4" s="17"/>
      <c r="G4" s="17"/>
      <c r="H4" s="17"/>
      <c r="I4" s="17"/>
      <c r="J4" s="17"/>
      <c r="K4" s="17"/>
      <c r="L4" s="17"/>
      <c r="M4" s="17"/>
      <c r="N4" s="17"/>
      <c r="O4" s="17"/>
      <c r="P4" s="17"/>
      <c r="Q4" s="17"/>
      <c r="R4" s="17"/>
      <c r="S4" s="17"/>
      <c r="T4" s="17"/>
      <c r="U4" s="17"/>
      <c r="V4" s="17"/>
      <c r="W4" s="17"/>
      <c r="X4" s="17"/>
      <c r="Y4" s="17"/>
      <c r="Z4" s="18"/>
    </row>
    <row r="5" spans="1:27" ht="15" customHeight="1">
      <c r="A5" s="15"/>
      <c r="B5" s="19"/>
      <c r="C5" s="20" t="s">
        <v>468</v>
      </c>
      <c r="D5" s="21"/>
      <c r="E5" s="21"/>
      <c r="F5" s="21"/>
      <c r="G5" s="21"/>
      <c r="H5" s="21"/>
      <c r="I5" s="21"/>
      <c r="J5" s="21"/>
      <c r="K5" s="21"/>
      <c r="L5" s="21"/>
      <c r="M5" s="21"/>
      <c r="N5" s="21"/>
      <c r="O5" s="21"/>
      <c r="P5" s="21"/>
      <c r="Q5" s="21"/>
      <c r="R5" s="21"/>
      <c r="S5" s="21"/>
      <c r="T5" s="21"/>
      <c r="U5" s="21"/>
      <c r="V5" s="21"/>
      <c r="W5" s="21"/>
      <c r="X5" s="21"/>
      <c r="Y5" s="21"/>
      <c r="Z5" s="22"/>
    </row>
    <row r="6" spans="1:27" ht="15" customHeight="1">
      <c r="A6" s="15"/>
      <c r="B6" s="15"/>
      <c r="C6" s="20" t="s">
        <v>1</v>
      </c>
      <c r="D6" s="21"/>
      <c r="E6" s="21"/>
      <c r="F6" s="21"/>
      <c r="G6" s="21"/>
      <c r="H6" s="21"/>
      <c r="I6" s="21"/>
      <c r="J6" s="21"/>
      <c r="K6" s="21"/>
      <c r="L6" s="21"/>
      <c r="M6" s="21"/>
      <c r="N6" s="21"/>
      <c r="O6" s="21"/>
      <c r="P6" s="21"/>
      <c r="Q6" s="21"/>
      <c r="R6" s="21"/>
      <c r="S6" s="21"/>
      <c r="T6" s="21"/>
      <c r="U6" s="21"/>
      <c r="V6" s="21"/>
      <c r="W6" s="21"/>
      <c r="X6" s="21"/>
      <c r="Y6" s="21"/>
      <c r="Z6" s="22"/>
    </row>
    <row r="7" spans="1:27" ht="15" customHeight="1">
      <c r="A7" s="15"/>
      <c r="B7" s="15"/>
      <c r="C7" s="20" t="s">
        <v>2</v>
      </c>
      <c r="D7" s="21"/>
      <c r="E7" s="21"/>
      <c r="F7" s="21"/>
      <c r="G7" s="21"/>
      <c r="H7" s="21"/>
      <c r="I7" s="21"/>
      <c r="J7" s="21"/>
      <c r="K7" s="21"/>
      <c r="L7" s="21"/>
      <c r="M7" s="21"/>
      <c r="N7" s="21"/>
      <c r="O7" s="21"/>
      <c r="P7" s="21"/>
      <c r="Q7" s="21"/>
      <c r="R7" s="21"/>
      <c r="S7" s="21"/>
      <c r="T7" s="21"/>
      <c r="U7" s="21"/>
      <c r="V7" s="21"/>
      <c r="W7" s="21"/>
      <c r="X7" s="21"/>
      <c r="Y7" s="21"/>
      <c r="Z7" s="22"/>
    </row>
    <row r="8" spans="1:27" ht="15" hidden="1" customHeight="1">
      <c r="A8" s="15"/>
      <c r="B8" s="15"/>
      <c r="C8" s="20"/>
      <c r="D8" s="21"/>
      <c r="E8" s="21"/>
      <c r="F8" s="21"/>
      <c r="G8" s="21"/>
      <c r="H8" s="21"/>
      <c r="I8" s="21"/>
      <c r="J8" s="21"/>
      <c r="K8" s="21"/>
      <c r="L8" s="21"/>
      <c r="M8" s="21"/>
      <c r="N8" s="21"/>
      <c r="O8" s="21"/>
      <c r="P8" s="21"/>
      <c r="Q8" s="21"/>
      <c r="R8" s="21"/>
      <c r="S8" s="21"/>
      <c r="T8" s="21"/>
      <c r="U8" s="21"/>
      <c r="V8" s="21"/>
      <c r="W8" s="21"/>
      <c r="X8" s="21"/>
      <c r="Y8" s="21"/>
      <c r="Z8" s="22"/>
    </row>
    <row r="9" spans="1:27" ht="5.25" customHeight="1">
      <c r="A9" s="15"/>
      <c r="B9" s="15"/>
      <c r="C9" s="23"/>
      <c r="D9" s="24"/>
      <c r="E9" s="24"/>
      <c r="F9" s="24"/>
      <c r="G9" s="24"/>
      <c r="H9" s="24"/>
      <c r="I9" s="24"/>
      <c r="J9" s="24"/>
      <c r="K9" s="24"/>
      <c r="L9" s="24"/>
      <c r="M9" s="24"/>
      <c r="N9" s="24"/>
      <c r="O9" s="24"/>
      <c r="P9" s="24"/>
      <c r="Q9" s="24"/>
      <c r="R9" s="24"/>
      <c r="S9" s="24"/>
      <c r="T9" s="24"/>
      <c r="U9" s="24"/>
      <c r="V9" s="24"/>
      <c r="W9" s="24"/>
      <c r="X9" s="24"/>
      <c r="Y9" s="24"/>
      <c r="Z9" s="25"/>
    </row>
    <row r="10" spans="1:27" ht="30" customHeight="1">
      <c r="A10" s="15"/>
      <c r="B10" s="15"/>
    </row>
    <row r="11" spans="1:27" ht="15.75" hidden="1" customHeight="1">
      <c r="A11" s="14"/>
      <c r="B11" s="15"/>
    </row>
    <row r="12" spans="1:27" ht="15.75" hidden="1" customHeight="1">
      <c r="A12" s="14"/>
      <c r="B12" s="15"/>
    </row>
    <row r="13" spans="1:27" ht="20.100000000000001" customHeight="1">
      <c r="A13" s="15"/>
      <c r="B13" s="15"/>
      <c r="C13" s="197" t="s">
        <v>42</v>
      </c>
      <c r="D13" s="198"/>
      <c r="E13" s="198"/>
      <c r="F13" s="198"/>
      <c r="G13" s="198"/>
      <c r="H13" s="199"/>
    </row>
    <row r="14" spans="1:27" ht="15" customHeight="1">
      <c r="A14" s="15"/>
      <c r="B14" s="15"/>
      <c r="C14" s="26"/>
      <c r="D14" s="27"/>
      <c r="E14" s="27"/>
      <c r="F14" s="27"/>
      <c r="G14" s="27"/>
      <c r="H14" s="27"/>
      <c r="I14" s="28"/>
      <c r="J14" s="28"/>
      <c r="K14" s="28"/>
      <c r="L14" s="28"/>
      <c r="M14" s="28"/>
      <c r="N14" s="28"/>
      <c r="O14" s="28"/>
      <c r="P14" s="28"/>
      <c r="Q14" s="28"/>
      <c r="R14" s="28"/>
      <c r="S14" s="28"/>
      <c r="T14" s="28"/>
      <c r="U14" s="28"/>
      <c r="V14" s="28"/>
      <c r="W14" s="28"/>
      <c r="X14" s="28"/>
      <c r="Y14" s="28"/>
      <c r="Z14" s="29"/>
    </row>
    <row r="15" spans="1:27" ht="15.75" hidden="1" customHeight="1">
      <c r="A15" s="15"/>
      <c r="B15" s="15"/>
      <c r="C15" s="30"/>
      <c r="D15" s="31"/>
      <c r="E15" s="211"/>
      <c r="F15" s="211"/>
      <c r="G15" s="211"/>
      <c r="H15" s="211"/>
      <c r="I15" s="33"/>
      <c r="J15" s="212"/>
      <c r="K15" s="212"/>
      <c r="L15" s="212"/>
      <c r="M15" s="212"/>
      <c r="N15" s="212"/>
      <c r="O15" s="212"/>
      <c r="P15" s="212"/>
      <c r="Q15" s="212"/>
      <c r="R15" s="212"/>
      <c r="S15" s="212"/>
      <c r="T15" s="212"/>
      <c r="U15" s="212"/>
      <c r="V15" s="212"/>
      <c r="W15" s="212"/>
      <c r="X15" s="212"/>
      <c r="Y15" s="212"/>
      <c r="Z15" s="35"/>
    </row>
    <row r="16" spans="1:27" ht="15.75" hidden="1" customHeight="1">
      <c r="A16" s="15"/>
      <c r="B16" s="15"/>
      <c r="C16" s="30"/>
      <c r="D16" s="31"/>
      <c r="E16" s="32"/>
      <c r="F16" s="32"/>
      <c r="G16" s="32"/>
      <c r="H16" s="32"/>
      <c r="I16" s="33"/>
      <c r="J16" s="34"/>
      <c r="K16" s="34"/>
      <c r="L16" s="34"/>
      <c r="M16" s="34"/>
      <c r="N16" s="34"/>
      <c r="O16" s="34"/>
      <c r="P16" s="34"/>
      <c r="Q16" s="34"/>
      <c r="R16" s="34"/>
      <c r="S16" s="34"/>
      <c r="T16" s="34"/>
      <c r="U16" s="34"/>
      <c r="V16" s="34"/>
      <c r="W16" s="34"/>
      <c r="X16" s="34"/>
      <c r="Y16" s="34"/>
      <c r="Z16" s="35"/>
    </row>
    <row r="17" spans="1:26" ht="15.75" hidden="1" customHeight="1">
      <c r="A17" s="15"/>
      <c r="B17" s="15"/>
      <c r="C17" s="30"/>
      <c r="D17" s="31"/>
      <c r="E17" s="32"/>
      <c r="F17" s="32"/>
      <c r="G17" s="32"/>
      <c r="H17" s="32"/>
      <c r="I17" s="33"/>
      <c r="J17" s="34"/>
      <c r="K17" s="34"/>
      <c r="L17" s="34"/>
      <c r="M17" s="34"/>
      <c r="N17" s="34"/>
      <c r="O17" s="34"/>
      <c r="P17" s="34"/>
      <c r="Q17" s="34"/>
      <c r="R17" s="34"/>
      <c r="S17" s="34"/>
      <c r="T17" s="34"/>
      <c r="U17" s="34"/>
      <c r="V17" s="34"/>
      <c r="W17" s="34"/>
      <c r="X17" s="34"/>
      <c r="Y17" s="34"/>
      <c r="Z17" s="35"/>
    </row>
    <row r="18" spans="1:26" ht="15.75" hidden="1" customHeight="1">
      <c r="A18" s="15"/>
      <c r="B18" s="15"/>
      <c r="C18" s="30"/>
      <c r="D18" s="31"/>
      <c r="E18" s="32"/>
      <c r="F18" s="32"/>
      <c r="G18" s="32"/>
      <c r="H18" s="32"/>
      <c r="I18" s="33"/>
      <c r="J18" s="34"/>
      <c r="K18" s="34"/>
      <c r="L18" s="34"/>
      <c r="M18" s="34"/>
      <c r="N18" s="34"/>
      <c r="O18" s="34"/>
      <c r="P18" s="34"/>
      <c r="Q18" s="34"/>
      <c r="R18" s="34"/>
      <c r="S18" s="34"/>
      <c r="T18" s="34"/>
      <c r="U18" s="34"/>
      <c r="V18" s="34"/>
      <c r="W18" s="34"/>
      <c r="X18" s="34"/>
      <c r="Y18" s="34"/>
      <c r="Z18" s="35"/>
    </row>
    <row r="19" spans="1:26" ht="15.75" hidden="1" customHeight="1">
      <c r="A19" s="15"/>
      <c r="B19" s="15"/>
      <c r="C19" s="30"/>
      <c r="D19" s="31"/>
      <c r="E19" s="32"/>
      <c r="F19" s="32"/>
      <c r="G19" s="32"/>
      <c r="H19" s="32"/>
      <c r="I19" s="33"/>
      <c r="J19" s="34"/>
      <c r="K19" s="34"/>
      <c r="L19" s="34"/>
      <c r="M19" s="34"/>
      <c r="N19" s="34"/>
      <c r="O19" s="34"/>
      <c r="P19" s="34"/>
      <c r="Q19" s="34"/>
      <c r="R19" s="34"/>
      <c r="S19" s="34"/>
      <c r="T19" s="34"/>
      <c r="U19" s="34"/>
      <c r="V19" s="34"/>
      <c r="W19" s="34"/>
      <c r="X19" s="34"/>
      <c r="Y19" s="34"/>
      <c r="Z19" s="35"/>
    </row>
    <row r="20" spans="1:26" ht="20.100000000000001" customHeight="1">
      <c r="A20" s="15">
        <f>IF(ISBLANK($I20), 1001, 0)</f>
        <v>0</v>
      </c>
      <c r="B20" s="15"/>
      <c r="C20" s="30"/>
      <c r="D20" s="31">
        <v>1</v>
      </c>
      <c r="E20" s="10" t="s">
        <v>8</v>
      </c>
      <c r="I20" s="207">
        <v>1234567</v>
      </c>
      <c r="J20" s="208"/>
      <c r="K20" s="208"/>
      <c r="L20" s="208"/>
      <c r="M20" s="208"/>
      <c r="N20" s="32"/>
      <c r="O20" s="32"/>
      <c r="P20" s="32"/>
      <c r="Q20" s="32"/>
      <c r="R20" s="32"/>
      <c r="S20" s="32"/>
      <c r="T20" s="32"/>
      <c r="U20" s="32"/>
      <c r="V20" s="32"/>
      <c r="W20" s="32"/>
      <c r="X20" s="32"/>
      <c r="Y20" s="32"/>
      <c r="Z20" s="35"/>
    </row>
    <row r="21" spans="1:26" ht="20.100000000000001" customHeight="1">
      <c r="A21" s="15"/>
      <c r="B21" s="15"/>
      <c r="C21" s="30"/>
      <c r="D21" s="31"/>
      <c r="E21" s="32"/>
      <c r="F21" s="32"/>
      <c r="G21" s="32"/>
      <c r="H21" s="32"/>
      <c r="I21" s="33"/>
      <c r="J21" s="36" t="s">
        <v>31</v>
      </c>
      <c r="K21" s="34"/>
      <c r="L21" s="34"/>
      <c r="M21" s="34"/>
      <c r="N21" s="34"/>
      <c r="O21" s="34"/>
      <c r="P21" s="34"/>
      <c r="Q21" s="34"/>
      <c r="R21" s="34"/>
      <c r="S21" s="34"/>
      <c r="T21" s="34"/>
      <c r="U21" s="34"/>
      <c r="V21" s="34"/>
      <c r="W21" s="34"/>
      <c r="X21" s="34"/>
      <c r="Y21" s="34"/>
      <c r="Z21" s="35"/>
    </row>
    <row r="22" spans="1:26" ht="20.100000000000001" customHeight="1">
      <c r="A22" s="15">
        <f>IF(AND(I22&lt;&gt;"", OR(ISERROR(FIND("@"&amp;LEFT(I22,3)&amp;"@", 都道府県3))=FALSE, ISERROR(FIND("@"&amp;LEFT(I22,4)&amp;"@",都道府県4))=FALSE))=FALSE, 1001, 0)</f>
        <v>0</v>
      </c>
      <c r="B22" s="15"/>
      <c r="C22" s="30"/>
      <c r="D22" s="31">
        <v>2</v>
      </c>
      <c r="E22" s="10" t="s">
        <v>43</v>
      </c>
      <c r="I22" s="209" t="s">
        <v>477</v>
      </c>
      <c r="J22" s="209"/>
      <c r="K22" s="209"/>
      <c r="L22" s="209"/>
      <c r="M22" s="209"/>
      <c r="N22" s="209"/>
      <c r="O22" s="209"/>
      <c r="P22" s="209"/>
      <c r="Q22" s="210"/>
      <c r="R22" s="209"/>
      <c r="S22" s="209"/>
      <c r="T22" s="209"/>
      <c r="U22" s="209"/>
      <c r="V22" s="209"/>
      <c r="W22" s="209"/>
      <c r="X22" s="209"/>
      <c r="Y22" s="209"/>
      <c r="Z22" s="35"/>
    </row>
    <row r="23" spans="1:26" ht="20.100000000000001" customHeight="1">
      <c r="A23" s="15"/>
      <c r="B23" s="15"/>
      <c r="C23" s="30"/>
      <c r="D23" s="31"/>
      <c r="E23" s="32"/>
      <c r="F23" s="32"/>
      <c r="G23" s="32"/>
      <c r="H23" s="32"/>
      <c r="I23" s="33"/>
      <c r="J23" s="36" t="s">
        <v>9</v>
      </c>
      <c r="K23" s="34"/>
      <c r="L23" s="34"/>
      <c r="M23" s="34"/>
      <c r="N23" s="34"/>
      <c r="O23" s="34"/>
      <c r="P23" s="34"/>
      <c r="Q23" s="34"/>
      <c r="R23" s="34"/>
      <c r="S23" s="34"/>
      <c r="T23" s="34"/>
      <c r="U23" s="34"/>
      <c r="V23" s="34"/>
      <c r="W23" s="34"/>
      <c r="X23" s="34"/>
      <c r="Y23" s="34"/>
      <c r="Z23" s="35"/>
    </row>
    <row r="24" spans="1:26" ht="20.100000000000001" customHeight="1">
      <c r="A24" s="15">
        <f>IF(ISBLANK($I24), 1001, 0)</f>
        <v>0</v>
      </c>
      <c r="B24" s="15"/>
      <c r="C24" s="30"/>
      <c r="D24" s="31">
        <v>3</v>
      </c>
      <c r="E24" s="10" t="s">
        <v>44</v>
      </c>
      <c r="I24" s="202" t="s">
        <v>478</v>
      </c>
      <c r="J24" s="202"/>
      <c r="K24" s="202"/>
      <c r="L24" s="202"/>
      <c r="M24" s="202"/>
      <c r="N24" s="202"/>
      <c r="O24" s="202"/>
      <c r="P24" s="202"/>
      <c r="Q24" s="203"/>
      <c r="R24" s="202"/>
      <c r="S24" s="202"/>
      <c r="T24" s="202"/>
      <c r="U24" s="202"/>
      <c r="V24" s="202"/>
      <c r="W24" s="202"/>
      <c r="X24" s="202"/>
      <c r="Y24" s="202"/>
      <c r="Z24" s="35"/>
    </row>
    <row r="25" spans="1:26" ht="20.100000000000001" customHeight="1">
      <c r="A25" s="15"/>
      <c r="B25" s="15"/>
      <c r="C25" s="37"/>
      <c r="D25" s="32"/>
      <c r="E25" s="32"/>
      <c r="F25" s="32"/>
      <c r="G25" s="32"/>
      <c r="H25" s="32"/>
      <c r="I25" s="33"/>
      <c r="J25" s="36" t="s">
        <v>29</v>
      </c>
      <c r="K25" s="34"/>
      <c r="L25" s="34"/>
      <c r="M25" s="34"/>
      <c r="N25" s="34"/>
      <c r="O25" s="34"/>
      <c r="P25" s="34"/>
      <c r="Q25" s="34"/>
      <c r="R25" s="34"/>
      <c r="S25" s="34"/>
      <c r="T25" s="34"/>
      <c r="U25" s="34"/>
      <c r="V25" s="34"/>
      <c r="W25" s="34"/>
      <c r="X25" s="34"/>
      <c r="Y25" s="34"/>
      <c r="Z25" s="35"/>
    </row>
    <row r="26" spans="1:26" ht="20.100000000000001" customHeight="1">
      <c r="A26" s="15">
        <f>IF(ISBLANK($I26), 1001, 0)</f>
        <v>0</v>
      </c>
      <c r="B26" s="15"/>
      <c r="C26" s="30"/>
      <c r="D26" s="31">
        <v>4</v>
      </c>
      <c r="E26" s="10" t="s">
        <v>10</v>
      </c>
      <c r="I26" s="202" t="s">
        <v>479</v>
      </c>
      <c r="J26" s="202"/>
      <c r="K26" s="202"/>
      <c r="L26" s="202"/>
      <c r="M26" s="202"/>
      <c r="N26" s="202"/>
      <c r="O26" s="202"/>
      <c r="P26" s="202"/>
      <c r="Q26" s="203"/>
      <c r="R26" s="202"/>
      <c r="S26" s="202"/>
      <c r="T26" s="202"/>
      <c r="U26" s="202"/>
      <c r="V26" s="202"/>
      <c r="W26" s="202"/>
      <c r="X26" s="202"/>
      <c r="Y26" s="202"/>
      <c r="Z26" s="35"/>
    </row>
    <row r="27" spans="1:26" ht="20.100000000000001" customHeight="1">
      <c r="A27" s="15"/>
      <c r="B27" s="15"/>
      <c r="C27" s="37"/>
      <c r="D27" s="32"/>
      <c r="E27" s="32"/>
      <c r="F27" s="32"/>
      <c r="G27" s="32"/>
      <c r="H27" s="32"/>
      <c r="I27" s="33"/>
      <c r="J27" s="36" t="s">
        <v>30</v>
      </c>
      <c r="K27" s="34"/>
      <c r="L27" s="34"/>
      <c r="M27" s="34"/>
      <c r="N27" s="34"/>
      <c r="O27" s="34"/>
      <c r="P27" s="34"/>
      <c r="Q27" s="38"/>
      <c r="R27" s="34"/>
      <c r="S27" s="34"/>
      <c r="T27" s="34"/>
      <c r="U27" s="34"/>
      <c r="V27" s="34"/>
      <c r="W27" s="34"/>
      <c r="X27" s="34"/>
      <c r="Y27" s="34"/>
      <c r="Z27" s="39"/>
    </row>
    <row r="28" spans="1:26" ht="20.100000000000001" customHeight="1">
      <c r="A28" s="15">
        <f>IF(ISBLANK($I28), 1001, 0)</f>
        <v>0</v>
      </c>
      <c r="B28" s="15"/>
      <c r="C28" s="30"/>
      <c r="D28" s="31">
        <v>5</v>
      </c>
      <c r="E28" s="10" t="s">
        <v>11</v>
      </c>
      <c r="I28" s="202" t="s">
        <v>480</v>
      </c>
      <c r="J28" s="202"/>
      <c r="K28" s="202"/>
      <c r="L28" s="202"/>
      <c r="M28" s="202"/>
      <c r="N28" s="202"/>
      <c r="O28" s="202"/>
      <c r="P28" s="202"/>
      <c r="Q28" s="202"/>
      <c r="R28" s="202"/>
      <c r="S28" s="202"/>
      <c r="T28" s="202"/>
      <c r="U28" s="202"/>
      <c r="V28" s="202"/>
      <c r="W28" s="202"/>
      <c r="X28" s="202"/>
      <c r="Y28" s="202"/>
      <c r="Z28" s="35"/>
    </row>
    <row r="29" spans="1:26" ht="20.100000000000001" customHeight="1">
      <c r="A29" s="15"/>
      <c r="B29" s="15"/>
      <c r="C29" s="37"/>
      <c r="D29" s="32"/>
      <c r="E29" s="32"/>
      <c r="F29" s="32"/>
      <c r="G29" s="32"/>
      <c r="H29" s="32"/>
      <c r="I29" s="33"/>
      <c r="J29" s="36" t="s">
        <v>12</v>
      </c>
      <c r="K29" s="34"/>
      <c r="L29" s="34"/>
      <c r="M29" s="34"/>
      <c r="N29" s="34"/>
      <c r="O29" s="34"/>
      <c r="P29" s="34"/>
      <c r="Q29" s="34"/>
      <c r="R29" s="34"/>
      <c r="S29" s="34"/>
      <c r="T29" s="34"/>
      <c r="U29" s="34"/>
      <c r="V29" s="34"/>
      <c r="W29" s="34"/>
      <c r="X29" s="34"/>
      <c r="Y29" s="34"/>
      <c r="Z29" s="39"/>
    </row>
    <row r="30" spans="1:26" ht="20.100000000000001" customHeight="1">
      <c r="A30" s="15">
        <f>IF(ISBLANK($I30), 1001, 0)</f>
        <v>0</v>
      </c>
      <c r="B30" s="15"/>
      <c r="C30" s="30"/>
      <c r="D30" s="31">
        <v>6</v>
      </c>
      <c r="E30" s="10" t="s">
        <v>45</v>
      </c>
      <c r="I30" s="202" t="s">
        <v>481</v>
      </c>
      <c r="J30" s="202"/>
      <c r="K30" s="202"/>
      <c r="L30" s="202"/>
      <c r="M30" s="202"/>
      <c r="N30" s="202"/>
      <c r="O30" s="202"/>
      <c r="P30" s="202"/>
      <c r="Q30" s="202"/>
      <c r="R30" s="202"/>
      <c r="S30" s="202"/>
      <c r="T30" s="202"/>
      <c r="U30" s="202"/>
      <c r="V30" s="202"/>
      <c r="W30" s="202"/>
      <c r="X30" s="202"/>
      <c r="Y30" s="202"/>
      <c r="Z30" s="35"/>
    </row>
    <row r="31" spans="1:26" ht="20.100000000000001" customHeight="1">
      <c r="A31" s="15"/>
      <c r="B31" s="15"/>
      <c r="C31" s="37"/>
      <c r="D31" s="32"/>
      <c r="E31" s="32"/>
      <c r="F31" s="32"/>
      <c r="G31" s="32"/>
      <c r="H31" s="32"/>
      <c r="I31" s="40"/>
      <c r="J31" s="36" t="s">
        <v>13</v>
      </c>
      <c r="K31" s="36"/>
      <c r="L31" s="36"/>
      <c r="M31" s="36"/>
      <c r="N31" s="36"/>
      <c r="O31" s="36"/>
      <c r="P31" s="36"/>
      <c r="Q31" s="36"/>
      <c r="R31" s="36"/>
      <c r="S31" s="36"/>
      <c r="T31" s="36"/>
      <c r="U31" s="36"/>
      <c r="V31" s="36"/>
      <c r="W31" s="36"/>
      <c r="X31" s="36"/>
      <c r="Y31" s="36"/>
      <c r="Z31" s="39"/>
    </row>
    <row r="32" spans="1:26" ht="20.100000000000001" customHeight="1">
      <c r="A32" s="15">
        <f>IF(ISBLANK($I32), 1001, 0)</f>
        <v>0</v>
      </c>
      <c r="B32" s="15"/>
      <c r="C32" s="30"/>
      <c r="D32" s="31">
        <v>7</v>
      </c>
      <c r="E32" s="10" t="s">
        <v>14</v>
      </c>
      <c r="I32" s="202" t="s">
        <v>482</v>
      </c>
      <c r="J32" s="202"/>
      <c r="K32" s="202"/>
      <c r="L32" s="202"/>
      <c r="M32" s="202"/>
      <c r="N32" s="202"/>
      <c r="O32" s="202"/>
      <c r="P32" s="202"/>
      <c r="Q32" s="202"/>
      <c r="R32" s="202"/>
      <c r="S32" s="202"/>
      <c r="T32" s="202"/>
      <c r="U32" s="202"/>
      <c r="V32" s="202"/>
      <c r="W32" s="202"/>
      <c r="X32" s="202"/>
      <c r="Y32" s="202"/>
      <c r="Z32" s="35"/>
    </row>
    <row r="33" spans="1:27" ht="20.100000000000001" customHeight="1">
      <c r="A33" s="15"/>
      <c r="B33" s="15"/>
      <c r="C33" s="37"/>
      <c r="D33" s="32"/>
      <c r="E33" s="32"/>
      <c r="F33" s="32"/>
      <c r="G33" s="32"/>
      <c r="H33" s="32"/>
      <c r="I33" s="40"/>
      <c r="J33" s="36" t="s">
        <v>15</v>
      </c>
      <c r="K33" s="36"/>
      <c r="L33" s="36"/>
      <c r="M33" s="36"/>
      <c r="N33" s="36"/>
      <c r="O33" s="36"/>
      <c r="P33" s="36"/>
      <c r="Q33" s="36"/>
      <c r="R33" s="36"/>
      <c r="S33" s="36"/>
      <c r="T33" s="36"/>
      <c r="U33" s="36"/>
      <c r="V33" s="36"/>
      <c r="W33" s="36"/>
      <c r="X33" s="36"/>
      <c r="Y33" s="36"/>
      <c r="Z33" s="35"/>
    </row>
    <row r="34" spans="1:27" ht="20.100000000000001" customHeight="1">
      <c r="A34" s="15">
        <f>IF(NOT(AND(I34&lt;&gt;"",ISNUMBER(VALUE(SUBSTITUTE(I34,"-",""))))), 1001, 0)</f>
        <v>0</v>
      </c>
      <c r="B34" s="15"/>
      <c r="C34" s="30"/>
      <c r="D34" s="31">
        <v>8</v>
      </c>
      <c r="E34" s="10" t="s">
        <v>16</v>
      </c>
      <c r="I34" s="202" t="s">
        <v>483</v>
      </c>
      <c r="J34" s="202"/>
      <c r="K34" s="202"/>
      <c r="L34" s="202"/>
      <c r="M34" s="202"/>
      <c r="O34" s="41"/>
      <c r="Y34" s="34"/>
      <c r="Z34" s="35"/>
    </row>
    <row r="35" spans="1:27" ht="20.100000000000001" customHeight="1">
      <c r="A35" s="15"/>
      <c r="B35" s="15"/>
      <c r="C35" s="37"/>
      <c r="D35" s="32"/>
      <c r="E35" s="32"/>
      <c r="F35" s="32"/>
      <c r="G35" s="32"/>
      <c r="H35" s="32"/>
      <c r="I35" s="33"/>
      <c r="J35" s="36" t="s">
        <v>17</v>
      </c>
      <c r="K35" s="34"/>
      <c r="L35" s="34"/>
      <c r="M35" s="34"/>
      <c r="N35" s="34"/>
      <c r="O35" s="34"/>
      <c r="P35" s="34"/>
      <c r="Q35" s="34"/>
      <c r="R35" s="34"/>
      <c r="S35" s="34"/>
      <c r="T35" s="34"/>
      <c r="U35" s="34"/>
      <c r="V35" s="34"/>
      <c r="W35" s="34"/>
      <c r="X35" s="34"/>
      <c r="Y35" s="34"/>
      <c r="Z35" s="35"/>
    </row>
    <row r="36" spans="1:27" ht="20.100000000000001" customHeight="1">
      <c r="A36" s="15">
        <f>IF(AND(I36&lt;&gt;"",NOT(ISNUMBER(VALUE(SUBSTITUTE(I36,"-",""))))), 1001, 0)</f>
        <v>0</v>
      </c>
      <c r="B36" s="15"/>
      <c r="C36" s="30"/>
      <c r="D36" s="31">
        <v>9</v>
      </c>
      <c r="E36" s="10" t="s">
        <v>18</v>
      </c>
      <c r="I36" s="202" t="s">
        <v>484</v>
      </c>
      <c r="J36" s="202"/>
      <c r="K36" s="202"/>
      <c r="L36" s="202"/>
      <c r="M36" s="202"/>
      <c r="N36" s="34"/>
      <c r="O36" s="34"/>
      <c r="P36" s="34"/>
      <c r="Q36" s="34"/>
      <c r="R36" s="34"/>
      <c r="S36" s="34"/>
      <c r="T36" s="34"/>
      <c r="U36" s="34"/>
      <c r="V36" s="34"/>
      <c r="W36" s="34"/>
      <c r="X36" s="34"/>
      <c r="Y36" s="34"/>
      <c r="Z36" s="35"/>
    </row>
    <row r="37" spans="1:27" ht="20.100000000000001" customHeight="1">
      <c r="A37" s="15"/>
      <c r="B37" s="15"/>
      <c r="C37" s="37"/>
      <c r="D37" s="32"/>
      <c r="E37" s="32"/>
      <c r="F37" s="32"/>
      <c r="G37" s="32"/>
      <c r="H37" s="32"/>
      <c r="I37" s="33"/>
      <c r="J37" s="36" t="s">
        <v>17</v>
      </c>
      <c r="K37" s="34"/>
      <c r="L37" s="34"/>
      <c r="M37" s="34"/>
      <c r="N37" s="34"/>
      <c r="O37" s="34"/>
      <c r="P37" s="34"/>
      <c r="Q37" s="34"/>
      <c r="R37" s="34"/>
      <c r="S37" s="34"/>
      <c r="T37" s="34"/>
      <c r="U37" s="34"/>
      <c r="V37" s="34"/>
      <c r="W37" s="34"/>
      <c r="X37" s="34"/>
      <c r="Y37" s="34"/>
      <c r="Z37" s="35"/>
    </row>
    <row r="38" spans="1:27" ht="20.100000000000001" customHeight="1">
      <c r="A38" s="15"/>
      <c r="B38" s="15"/>
      <c r="C38" s="37"/>
      <c r="D38" s="31">
        <v>10</v>
      </c>
      <c r="E38" s="10" t="s">
        <v>46</v>
      </c>
      <c r="I38" s="202" t="s">
        <v>485</v>
      </c>
      <c r="J38" s="202"/>
      <c r="K38" s="202"/>
      <c r="L38" s="202"/>
      <c r="M38" s="202"/>
      <c r="N38" s="202"/>
      <c r="O38" s="202"/>
      <c r="P38" s="202"/>
      <c r="Q38" s="206"/>
      <c r="R38" s="202"/>
      <c r="S38" s="202"/>
      <c r="T38" s="202"/>
      <c r="U38" s="202"/>
      <c r="V38" s="202"/>
      <c r="W38" s="202"/>
      <c r="X38" s="202"/>
      <c r="Y38" s="202"/>
      <c r="Z38" s="35"/>
    </row>
    <row r="39" spans="1:27" ht="20.100000000000001" customHeight="1">
      <c r="A39" s="15"/>
      <c r="B39" s="15"/>
      <c r="C39" s="37"/>
      <c r="D39" s="31"/>
      <c r="I39" s="33"/>
      <c r="J39" s="42" t="s">
        <v>476</v>
      </c>
      <c r="K39" s="42"/>
      <c r="L39" s="36"/>
      <c r="M39" s="36"/>
      <c r="N39" s="36"/>
      <c r="O39" s="36"/>
      <c r="P39" s="36"/>
      <c r="Q39" s="43"/>
      <c r="R39" s="36"/>
      <c r="S39" s="36"/>
      <c r="T39" s="36"/>
      <c r="U39" s="36"/>
      <c r="V39" s="36"/>
      <c r="W39" s="36"/>
      <c r="X39" s="36"/>
      <c r="Y39" s="36"/>
      <c r="Z39" s="32"/>
      <c r="AA39" s="44"/>
    </row>
    <row r="40" spans="1:27" ht="20.100000000000001" customHeight="1">
      <c r="A40" s="15">
        <f>IF(AND($I40&lt;&gt;"一致する", $I40&lt;&gt;"一致しない"), 1001, 0)</f>
        <v>0</v>
      </c>
      <c r="B40" s="15"/>
      <c r="C40" s="30"/>
      <c r="D40" s="31">
        <v>11</v>
      </c>
      <c r="E40" s="10" t="s">
        <v>19</v>
      </c>
      <c r="I40" s="202" t="s">
        <v>486</v>
      </c>
      <c r="J40" s="202"/>
      <c r="K40" s="202"/>
      <c r="L40" s="202"/>
      <c r="M40" s="202"/>
      <c r="N40" s="32"/>
      <c r="O40" s="32"/>
      <c r="P40" s="32"/>
      <c r="Q40" s="32"/>
      <c r="R40" s="32"/>
      <c r="S40" s="32"/>
      <c r="T40" s="32"/>
      <c r="U40" s="32"/>
      <c r="V40" s="32"/>
      <c r="W40" s="32"/>
      <c r="X40" s="32"/>
      <c r="Y40" s="32"/>
      <c r="Z40" s="35"/>
      <c r="AA40" s="32"/>
    </row>
    <row r="41" spans="1:27" ht="20.100000000000001" customHeight="1">
      <c r="A41" s="15"/>
      <c r="B41" s="15"/>
      <c r="C41" s="37"/>
      <c r="D41" s="32"/>
      <c r="E41" s="32"/>
      <c r="F41" s="32"/>
      <c r="G41" s="32"/>
      <c r="H41" s="32"/>
      <c r="I41" s="40"/>
      <c r="J41" s="36" t="s">
        <v>47</v>
      </c>
      <c r="K41" s="36"/>
      <c r="L41" s="36"/>
      <c r="M41" s="36"/>
      <c r="N41" s="36"/>
      <c r="O41" s="36"/>
      <c r="P41" s="36"/>
      <c r="Q41" s="36"/>
      <c r="R41" s="36"/>
      <c r="S41" s="36"/>
      <c r="T41" s="36"/>
      <c r="U41" s="36"/>
      <c r="V41" s="36"/>
      <c r="W41" s="36"/>
      <c r="X41" s="36"/>
      <c r="Y41" s="36"/>
      <c r="Z41" s="45"/>
      <c r="AA41" s="32"/>
    </row>
    <row r="42" spans="1:27" ht="20.100000000000001" customHeight="1">
      <c r="A42" s="15"/>
      <c r="B42" s="15"/>
      <c r="C42" s="46"/>
      <c r="D42" s="47"/>
      <c r="E42" s="47"/>
      <c r="F42" s="47"/>
      <c r="G42" s="47"/>
      <c r="H42" s="47"/>
      <c r="I42" s="48"/>
      <c r="J42" s="48"/>
      <c r="K42" s="49"/>
      <c r="L42" s="48"/>
      <c r="M42" s="48"/>
      <c r="N42" s="48"/>
      <c r="O42" s="48"/>
      <c r="P42" s="48"/>
      <c r="Q42" s="48"/>
      <c r="R42" s="48"/>
      <c r="S42" s="48"/>
      <c r="T42" s="48"/>
      <c r="U42" s="48"/>
      <c r="V42" s="48"/>
      <c r="W42" s="48"/>
      <c r="X42" s="48"/>
      <c r="Y42" s="48"/>
      <c r="Z42" s="50"/>
    </row>
    <row r="43" spans="1:27" ht="15" customHeight="1">
      <c r="A43" s="15"/>
      <c r="B43" s="15"/>
      <c r="C43" s="32"/>
      <c r="D43" s="32"/>
      <c r="E43" s="32"/>
      <c r="F43" s="32"/>
      <c r="G43" s="32"/>
      <c r="H43" s="32"/>
      <c r="I43" s="51"/>
      <c r="J43" s="52"/>
      <c r="K43" s="52"/>
      <c r="L43" s="52"/>
      <c r="M43" s="52"/>
      <c r="N43" s="52"/>
      <c r="O43" s="52"/>
      <c r="P43" s="52"/>
      <c r="Q43" s="52"/>
      <c r="R43" s="52"/>
      <c r="S43" s="52"/>
      <c r="T43" s="52"/>
      <c r="U43" s="52"/>
      <c r="V43" s="52"/>
      <c r="W43" s="52"/>
      <c r="X43" s="52"/>
      <c r="Y43" s="52"/>
      <c r="Z43" s="32"/>
    </row>
    <row r="44" spans="1:27" ht="15.75" hidden="1" customHeight="1">
      <c r="A44" s="15"/>
      <c r="B44" s="15"/>
      <c r="C44" s="32"/>
      <c r="D44" s="32"/>
      <c r="E44" s="32"/>
      <c r="F44" s="32"/>
      <c r="G44" s="32"/>
      <c r="H44" s="32"/>
      <c r="I44" s="52"/>
      <c r="J44" s="32"/>
      <c r="K44" s="32"/>
      <c r="L44" s="32"/>
      <c r="M44" s="32"/>
      <c r="N44" s="32"/>
      <c r="O44" s="32"/>
      <c r="P44" s="32"/>
      <c r="Q44" s="32"/>
      <c r="R44" s="32"/>
      <c r="S44" s="32"/>
      <c r="T44" s="32"/>
      <c r="U44" s="32"/>
      <c r="V44" s="32"/>
      <c r="W44" s="32"/>
      <c r="X44" s="32"/>
      <c r="Y44" s="32"/>
      <c r="Z44" s="32"/>
    </row>
    <row r="45" spans="1:27" ht="15.75" hidden="1" customHeight="1">
      <c r="A45" s="15"/>
      <c r="B45" s="15"/>
      <c r="C45" s="32"/>
      <c r="D45" s="32"/>
      <c r="E45" s="32"/>
      <c r="F45" s="32"/>
      <c r="G45" s="32"/>
      <c r="H45" s="32"/>
      <c r="I45" s="52"/>
      <c r="J45" s="32"/>
      <c r="K45" s="32"/>
      <c r="L45" s="32"/>
      <c r="M45" s="32"/>
      <c r="N45" s="32"/>
      <c r="O45" s="32"/>
      <c r="P45" s="32"/>
      <c r="Q45" s="32"/>
      <c r="R45" s="32"/>
      <c r="S45" s="32"/>
      <c r="T45" s="32"/>
      <c r="U45" s="32"/>
      <c r="V45" s="32"/>
      <c r="W45" s="32"/>
      <c r="X45" s="32"/>
      <c r="Y45" s="32"/>
      <c r="Z45" s="32"/>
    </row>
    <row r="46" spans="1:27" ht="15.75" hidden="1" customHeight="1">
      <c r="A46" s="15"/>
      <c r="B46" s="15"/>
      <c r="C46" s="32"/>
      <c r="D46" s="32"/>
      <c r="E46" s="32"/>
      <c r="F46" s="32"/>
      <c r="G46" s="32"/>
      <c r="H46" s="32"/>
      <c r="I46" s="52"/>
      <c r="J46" s="32"/>
      <c r="K46" s="32"/>
      <c r="L46" s="32"/>
      <c r="M46" s="32"/>
      <c r="N46" s="32"/>
      <c r="O46" s="32"/>
      <c r="P46" s="32"/>
      <c r="Q46" s="32"/>
      <c r="R46" s="32"/>
      <c r="S46" s="32"/>
      <c r="T46" s="32"/>
      <c r="U46" s="32"/>
      <c r="V46" s="32"/>
      <c r="W46" s="32"/>
      <c r="X46" s="32"/>
      <c r="Y46" s="32"/>
      <c r="Z46" s="32"/>
    </row>
    <row r="47" spans="1:27" ht="15.75" hidden="1" customHeight="1">
      <c r="A47" s="15"/>
      <c r="B47" s="15"/>
      <c r="C47" s="32"/>
      <c r="D47" s="32"/>
      <c r="E47" s="32"/>
      <c r="F47" s="32"/>
      <c r="G47" s="32"/>
      <c r="H47" s="32"/>
      <c r="I47" s="52"/>
      <c r="J47" s="32"/>
      <c r="K47" s="32"/>
      <c r="L47" s="32"/>
      <c r="M47" s="32"/>
      <c r="N47" s="32"/>
      <c r="O47" s="32"/>
      <c r="P47" s="32"/>
      <c r="Q47" s="32"/>
      <c r="R47" s="32"/>
      <c r="S47" s="32"/>
      <c r="T47" s="32"/>
      <c r="U47" s="32"/>
      <c r="V47" s="32"/>
      <c r="W47" s="32"/>
      <c r="X47" s="32"/>
      <c r="Y47" s="32"/>
      <c r="Z47" s="32"/>
    </row>
    <row r="48" spans="1:27" ht="15.75" hidden="1" customHeight="1">
      <c r="A48" s="15"/>
      <c r="B48" s="15"/>
      <c r="C48" s="32"/>
      <c r="D48" s="32"/>
      <c r="E48" s="32"/>
      <c r="F48" s="32"/>
      <c r="G48" s="32"/>
      <c r="H48" s="32"/>
      <c r="I48" s="52"/>
      <c r="J48" s="32"/>
      <c r="K48" s="32"/>
      <c r="L48" s="32"/>
      <c r="M48" s="32"/>
      <c r="N48" s="32"/>
      <c r="O48" s="32"/>
      <c r="P48" s="32"/>
      <c r="Q48" s="32"/>
      <c r="R48" s="32"/>
      <c r="S48" s="32"/>
      <c r="T48" s="32"/>
      <c r="U48" s="32"/>
      <c r="V48" s="32"/>
      <c r="W48" s="32"/>
      <c r="X48" s="32"/>
      <c r="Y48" s="32"/>
      <c r="Z48" s="32"/>
    </row>
    <row r="49" spans="1:26" ht="15.75" hidden="1" customHeight="1">
      <c r="A49" s="15"/>
      <c r="B49" s="15"/>
      <c r="C49" s="32"/>
      <c r="D49" s="32"/>
      <c r="E49" s="32"/>
      <c r="F49" s="32"/>
      <c r="G49" s="32"/>
      <c r="H49" s="32"/>
      <c r="I49" s="52"/>
      <c r="J49" s="32"/>
      <c r="K49" s="32"/>
      <c r="L49" s="32"/>
      <c r="M49" s="32"/>
      <c r="N49" s="32"/>
      <c r="O49" s="32"/>
      <c r="P49" s="32"/>
      <c r="Q49" s="32"/>
      <c r="R49" s="32"/>
      <c r="S49" s="32"/>
      <c r="T49" s="32"/>
      <c r="U49" s="32"/>
      <c r="V49" s="32"/>
      <c r="W49" s="32"/>
      <c r="X49" s="32"/>
      <c r="Y49" s="32"/>
      <c r="Z49" s="32"/>
    </row>
    <row r="50" spans="1:26" ht="15.75" hidden="1" customHeight="1">
      <c r="A50" s="15"/>
      <c r="B50" s="15"/>
      <c r="C50" s="32"/>
      <c r="D50" s="32"/>
      <c r="E50" s="32"/>
      <c r="F50" s="32"/>
      <c r="G50" s="32"/>
      <c r="H50" s="32"/>
      <c r="I50" s="52"/>
      <c r="J50" s="32"/>
      <c r="K50" s="32"/>
      <c r="L50" s="32"/>
      <c r="M50" s="32"/>
      <c r="N50" s="32"/>
      <c r="O50" s="32"/>
      <c r="P50" s="32"/>
      <c r="Q50" s="32"/>
      <c r="R50" s="32"/>
      <c r="S50" s="32"/>
      <c r="T50" s="32"/>
      <c r="U50" s="32"/>
      <c r="V50" s="32"/>
      <c r="W50" s="32"/>
      <c r="X50" s="32"/>
      <c r="Y50" s="32"/>
      <c r="Z50" s="32"/>
    </row>
    <row r="51" spans="1:26" ht="15.75" hidden="1" customHeight="1">
      <c r="A51" s="15"/>
      <c r="B51" s="15"/>
      <c r="C51" s="32"/>
      <c r="D51" s="32"/>
      <c r="E51" s="32"/>
      <c r="F51" s="32"/>
      <c r="G51" s="32"/>
      <c r="H51" s="32"/>
      <c r="I51" s="52"/>
      <c r="J51" s="32"/>
      <c r="K51" s="32"/>
      <c r="L51" s="32"/>
      <c r="M51" s="32"/>
      <c r="N51" s="32"/>
      <c r="O51" s="32"/>
      <c r="P51" s="32"/>
      <c r="Q51" s="32"/>
      <c r="R51" s="32"/>
      <c r="S51" s="32"/>
      <c r="T51" s="32"/>
      <c r="U51" s="32"/>
      <c r="V51" s="32"/>
      <c r="W51" s="32"/>
      <c r="X51" s="32"/>
      <c r="Y51" s="32"/>
      <c r="Z51" s="32"/>
    </row>
    <row r="52" spans="1:26" ht="15.75" hidden="1" customHeight="1">
      <c r="A52" s="15"/>
      <c r="B52" s="15"/>
      <c r="C52" s="32"/>
      <c r="D52" s="32"/>
      <c r="E52" s="32"/>
      <c r="F52" s="32"/>
      <c r="G52" s="32"/>
      <c r="H52" s="32"/>
      <c r="I52" s="52"/>
      <c r="J52" s="32"/>
      <c r="K52" s="32"/>
      <c r="L52" s="32"/>
      <c r="M52" s="32"/>
      <c r="N52" s="32"/>
      <c r="O52" s="32"/>
      <c r="P52" s="32"/>
      <c r="Q52" s="32"/>
      <c r="R52" s="32"/>
      <c r="S52" s="32"/>
      <c r="T52" s="32"/>
      <c r="U52" s="32"/>
      <c r="V52" s="32"/>
      <c r="W52" s="32"/>
      <c r="X52" s="32"/>
      <c r="Y52" s="32"/>
      <c r="Z52" s="32"/>
    </row>
    <row r="53" spans="1:26" ht="15.75" hidden="1" customHeight="1">
      <c r="A53" s="15"/>
      <c r="B53" s="15"/>
      <c r="C53" s="32"/>
      <c r="D53" s="32"/>
      <c r="E53" s="32"/>
      <c r="F53" s="32"/>
      <c r="G53" s="32"/>
      <c r="H53" s="32"/>
      <c r="I53" s="52"/>
      <c r="J53" s="32"/>
      <c r="K53" s="32"/>
      <c r="L53" s="32"/>
      <c r="M53" s="32"/>
      <c r="N53" s="32"/>
      <c r="O53" s="32"/>
      <c r="P53" s="32"/>
      <c r="Q53" s="32"/>
      <c r="R53" s="32"/>
      <c r="S53" s="32"/>
      <c r="T53" s="32"/>
      <c r="U53" s="32"/>
      <c r="V53" s="32"/>
      <c r="W53" s="32"/>
      <c r="X53" s="32"/>
      <c r="Y53" s="32"/>
      <c r="Z53" s="32"/>
    </row>
    <row r="54" spans="1:26" ht="15.75" hidden="1" customHeight="1">
      <c r="A54" s="15"/>
      <c r="B54" s="15"/>
      <c r="C54" s="32"/>
      <c r="D54" s="32"/>
      <c r="E54" s="32"/>
      <c r="F54" s="32"/>
      <c r="G54" s="32"/>
      <c r="H54" s="32"/>
      <c r="I54" s="52"/>
      <c r="J54" s="32"/>
      <c r="K54" s="32"/>
      <c r="L54" s="32"/>
      <c r="M54" s="32"/>
      <c r="N54" s="32"/>
      <c r="O54" s="32"/>
      <c r="P54" s="32"/>
      <c r="Q54" s="32"/>
      <c r="R54" s="32"/>
      <c r="S54" s="32"/>
      <c r="T54" s="32"/>
      <c r="U54" s="32"/>
      <c r="V54" s="32"/>
      <c r="W54" s="32"/>
      <c r="X54" s="32"/>
      <c r="Y54" s="32"/>
      <c r="Z54" s="32"/>
    </row>
    <row r="55" spans="1:26" ht="15.75" hidden="1" customHeight="1">
      <c r="A55" s="15"/>
      <c r="B55" s="15"/>
      <c r="C55" s="32"/>
      <c r="D55" s="32"/>
      <c r="E55" s="32"/>
      <c r="F55" s="32"/>
      <c r="G55" s="32"/>
      <c r="H55" s="32"/>
      <c r="I55" s="52"/>
      <c r="J55" s="32"/>
      <c r="K55" s="32"/>
      <c r="L55" s="32"/>
      <c r="M55" s="32"/>
      <c r="N55" s="32"/>
      <c r="O55" s="32"/>
      <c r="P55" s="32"/>
      <c r="Q55" s="32"/>
      <c r="R55" s="32"/>
      <c r="S55" s="32"/>
      <c r="T55" s="32"/>
      <c r="U55" s="32"/>
      <c r="V55" s="32"/>
      <c r="W55" s="32"/>
      <c r="X55" s="32"/>
      <c r="Y55" s="32"/>
      <c r="Z55" s="32"/>
    </row>
    <row r="56" spans="1:26" ht="15.75" hidden="1" customHeight="1">
      <c r="A56" s="15"/>
      <c r="B56" s="15"/>
      <c r="C56" s="32"/>
      <c r="D56" s="32"/>
      <c r="E56" s="32"/>
      <c r="F56" s="32"/>
      <c r="G56" s="32"/>
      <c r="H56" s="32"/>
      <c r="I56" s="52"/>
      <c r="J56" s="32"/>
      <c r="K56" s="32"/>
      <c r="L56" s="32"/>
      <c r="M56" s="32"/>
      <c r="N56" s="32"/>
      <c r="O56" s="32"/>
      <c r="P56" s="32"/>
      <c r="Q56" s="32"/>
      <c r="R56" s="32"/>
      <c r="S56" s="32"/>
      <c r="T56" s="32"/>
      <c r="U56" s="32"/>
      <c r="V56" s="32"/>
      <c r="W56" s="32"/>
      <c r="X56" s="32"/>
      <c r="Y56" s="32"/>
      <c r="Z56" s="32"/>
    </row>
    <row r="57" spans="1:26" ht="15.75" hidden="1" customHeight="1">
      <c r="A57" s="15"/>
      <c r="B57" s="15"/>
      <c r="C57" s="32"/>
      <c r="D57" s="32"/>
      <c r="E57" s="32"/>
      <c r="F57" s="32"/>
      <c r="G57" s="32"/>
      <c r="H57" s="32"/>
      <c r="I57" s="52"/>
      <c r="J57" s="32"/>
      <c r="K57" s="32"/>
      <c r="L57" s="32"/>
      <c r="M57" s="32"/>
      <c r="N57" s="32"/>
      <c r="O57" s="32"/>
      <c r="P57" s="32"/>
      <c r="Q57" s="32"/>
      <c r="R57" s="32"/>
      <c r="S57" s="32"/>
      <c r="T57" s="32"/>
      <c r="U57" s="32"/>
      <c r="V57" s="32"/>
      <c r="W57" s="32"/>
      <c r="X57" s="32"/>
      <c r="Y57" s="32"/>
      <c r="Z57" s="32"/>
    </row>
    <row r="58" spans="1:26" ht="15.75" hidden="1" customHeight="1">
      <c r="A58" s="15"/>
      <c r="B58" s="15"/>
      <c r="C58" s="32"/>
      <c r="D58" s="32"/>
      <c r="E58" s="32"/>
      <c r="F58" s="32"/>
      <c r="G58" s="32"/>
      <c r="H58" s="32"/>
      <c r="I58" s="52"/>
      <c r="J58" s="32"/>
      <c r="K58" s="32"/>
      <c r="L58" s="32"/>
      <c r="M58" s="32"/>
      <c r="N58" s="32"/>
      <c r="O58" s="32"/>
      <c r="P58" s="32"/>
      <c r="Q58" s="32"/>
      <c r="R58" s="32"/>
      <c r="S58" s="32"/>
      <c r="T58" s="32"/>
      <c r="U58" s="32"/>
      <c r="V58" s="32"/>
      <c r="W58" s="32"/>
      <c r="X58" s="32"/>
      <c r="Y58" s="32"/>
      <c r="Z58" s="32"/>
    </row>
    <row r="59" spans="1:26" ht="15" customHeight="1">
      <c r="A59" s="15"/>
      <c r="B59" s="15"/>
      <c r="C59" s="32"/>
      <c r="D59" s="32"/>
      <c r="E59" s="32"/>
      <c r="F59" s="32"/>
      <c r="G59" s="32"/>
      <c r="H59" s="32"/>
      <c r="I59" s="52"/>
      <c r="J59" s="32"/>
      <c r="K59" s="32"/>
      <c r="L59" s="32"/>
      <c r="M59" s="32"/>
      <c r="N59" s="32"/>
      <c r="O59" s="32"/>
      <c r="P59" s="32"/>
      <c r="Q59" s="32"/>
      <c r="R59" s="32"/>
      <c r="S59" s="32"/>
      <c r="T59" s="32"/>
      <c r="U59" s="32"/>
      <c r="V59" s="32"/>
      <c r="W59" s="32"/>
      <c r="X59" s="32"/>
      <c r="Y59" s="32"/>
      <c r="Z59" s="32"/>
    </row>
    <row r="60" spans="1:26" ht="20.100000000000001" customHeight="1">
      <c r="A60" s="15"/>
      <c r="B60" s="15"/>
      <c r="C60" s="197" t="s">
        <v>20</v>
      </c>
      <c r="D60" s="198"/>
      <c r="E60" s="198"/>
      <c r="F60" s="198"/>
      <c r="G60" s="198"/>
      <c r="H60" s="199"/>
      <c r="I60" s="53"/>
    </row>
    <row r="61" spans="1:26" ht="15" customHeight="1">
      <c r="A61" s="15"/>
      <c r="B61" s="15"/>
      <c r="C61" s="26"/>
      <c r="D61" s="27"/>
      <c r="E61" s="27"/>
      <c r="F61" s="27"/>
      <c r="G61" s="27"/>
      <c r="H61" s="27"/>
      <c r="I61" s="28"/>
      <c r="J61" s="28"/>
      <c r="K61" s="28"/>
      <c r="L61" s="28"/>
      <c r="M61" s="28"/>
      <c r="N61" s="28"/>
      <c r="O61" s="28"/>
      <c r="P61" s="28"/>
      <c r="Q61" s="28"/>
      <c r="R61" s="28"/>
      <c r="S61" s="28"/>
      <c r="T61" s="28"/>
      <c r="U61" s="28"/>
      <c r="V61" s="28"/>
      <c r="W61" s="28"/>
      <c r="X61" s="28"/>
      <c r="Y61" s="28"/>
      <c r="Z61" s="29"/>
    </row>
    <row r="62" spans="1:26" ht="20.100000000000001" customHeight="1">
      <c r="A62" s="15"/>
      <c r="B62" s="15"/>
      <c r="C62" s="26"/>
      <c r="D62" s="54" t="s">
        <v>21</v>
      </c>
      <c r="E62" s="54"/>
      <c r="F62" s="54"/>
      <c r="G62" s="54"/>
      <c r="H62" s="54"/>
      <c r="I62" s="54"/>
      <c r="J62" s="54"/>
      <c r="K62" s="54"/>
      <c r="L62" s="54"/>
      <c r="M62" s="54"/>
      <c r="N62" s="54"/>
      <c r="O62" s="54"/>
      <c r="P62" s="54"/>
      <c r="Q62" s="54"/>
      <c r="R62" s="54"/>
      <c r="S62" s="54"/>
      <c r="T62" s="54"/>
      <c r="U62" s="54"/>
      <c r="V62" s="54"/>
      <c r="W62" s="54"/>
      <c r="X62" s="54"/>
      <c r="Y62" s="54"/>
      <c r="Z62" s="35"/>
    </row>
    <row r="63" spans="1:26" ht="20.100000000000001" customHeight="1">
      <c r="A63" s="15">
        <f>IF(AND(I63&lt;&gt;"しない", I63&lt;&gt;"する"), 1001, 0)</f>
        <v>0</v>
      </c>
      <c r="B63" s="15"/>
      <c r="C63" s="30"/>
      <c r="D63" s="31">
        <v>1</v>
      </c>
      <c r="E63" s="32" t="s">
        <v>22</v>
      </c>
      <c r="F63" s="32"/>
      <c r="G63" s="32"/>
      <c r="H63" s="32"/>
      <c r="I63" s="202" t="s">
        <v>27</v>
      </c>
      <c r="J63" s="202"/>
      <c r="K63" s="202"/>
      <c r="L63" s="202"/>
      <c r="M63" s="202"/>
      <c r="N63" s="32"/>
      <c r="O63" s="32"/>
      <c r="P63" s="32"/>
      <c r="Q63" s="32"/>
      <c r="R63" s="32"/>
      <c r="S63" s="32"/>
      <c r="T63" s="32"/>
      <c r="U63" s="32"/>
      <c r="V63" s="32"/>
      <c r="W63" s="32"/>
      <c r="X63" s="32"/>
      <c r="Y63" s="32"/>
      <c r="Z63" s="35"/>
    </row>
    <row r="64" spans="1:26" ht="20.100000000000001" customHeight="1">
      <c r="A64" s="15"/>
      <c r="B64" s="15"/>
      <c r="C64" s="30"/>
      <c r="D64" s="32"/>
      <c r="E64" s="32"/>
      <c r="F64" s="32"/>
      <c r="G64" s="32"/>
      <c r="H64" s="32"/>
      <c r="I64" s="40"/>
      <c r="J64" s="36" t="s">
        <v>4</v>
      </c>
      <c r="K64" s="34"/>
      <c r="L64" s="34"/>
      <c r="M64" s="34"/>
      <c r="N64" s="34"/>
      <c r="O64" s="34"/>
      <c r="P64" s="34"/>
      <c r="Q64" s="34"/>
      <c r="R64" s="34"/>
      <c r="S64" s="34"/>
      <c r="T64" s="34"/>
      <c r="U64" s="34"/>
      <c r="V64" s="34"/>
      <c r="W64" s="34"/>
      <c r="X64" s="34"/>
      <c r="Y64" s="34"/>
      <c r="Z64" s="35"/>
    </row>
    <row r="65" spans="1:26" ht="20.100000000000001" hidden="1" customHeight="1">
      <c r="A65" s="15"/>
      <c r="B65" s="15"/>
      <c r="C65" s="30"/>
      <c r="D65" s="32"/>
      <c r="E65" s="32"/>
      <c r="F65" s="32"/>
      <c r="G65" s="32"/>
      <c r="H65" s="32"/>
      <c r="I65" s="40"/>
      <c r="J65" s="34"/>
      <c r="K65" s="34"/>
      <c r="L65" s="34"/>
      <c r="M65" s="34"/>
      <c r="N65" s="34"/>
      <c r="O65" s="34"/>
      <c r="P65" s="34"/>
      <c r="Q65" s="34"/>
      <c r="R65" s="34"/>
      <c r="S65" s="34"/>
      <c r="T65" s="34"/>
      <c r="U65" s="34"/>
      <c r="V65" s="34"/>
      <c r="W65" s="34"/>
      <c r="X65" s="34"/>
      <c r="Y65" s="34"/>
      <c r="Z65" s="35"/>
    </row>
    <row r="66" spans="1:26" ht="20.100000000000001" hidden="1" customHeight="1">
      <c r="A66" s="15"/>
      <c r="B66" s="15"/>
      <c r="C66" s="30"/>
      <c r="D66" s="32"/>
      <c r="E66" s="32"/>
      <c r="F66" s="32"/>
      <c r="G66" s="32"/>
      <c r="H66" s="32"/>
      <c r="I66" s="40"/>
      <c r="J66" s="34"/>
      <c r="K66" s="34"/>
      <c r="L66" s="34"/>
      <c r="M66" s="34"/>
      <c r="N66" s="34"/>
      <c r="O66" s="34"/>
      <c r="P66" s="34"/>
      <c r="Q66" s="34"/>
      <c r="R66" s="34"/>
      <c r="S66" s="34"/>
      <c r="T66" s="34"/>
      <c r="U66" s="34"/>
      <c r="V66" s="34"/>
      <c r="W66" s="34"/>
      <c r="X66" s="34"/>
      <c r="Y66" s="34"/>
      <c r="Z66" s="35"/>
    </row>
    <row r="67" spans="1:26" ht="20.100000000000001" hidden="1" customHeight="1">
      <c r="A67" s="15"/>
      <c r="B67" s="15"/>
      <c r="C67" s="30"/>
      <c r="D67" s="32"/>
      <c r="E67" s="32"/>
      <c r="F67" s="32"/>
      <c r="G67" s="32"/>
      <c r="H67" s="32"/>
      <c r="I67" s="40"/>
      <c r="J67" s="34"/>
      <c r="K67" s="34"/>
      <c r="L67" s="34"/>
      <c r="M67" s="34"/>
      <c r="N67" s="34"/>
      <c r="O67" s="34"/>
      <c r="P67" s="34"/>
      <c r="Q67" s="34"/>
      <c r="R67" s="34"/>
      <c r="S67" s="34"/>
      <c r="T67" s="34"/>
      <c r="U67" s="34"/>
      <c r="V67" s="34"/>
      <c r="W67" s="34"/>
      <c r="X67" s="34"/>
      <c r="Y67" s="34"/>
      <c r="Z67" s="35"/>
    </row>
    <row r="68" spans="1:26" ht="20.100000000000001" hidden="1" customHeight="1">
      <c r="A68" s="15"/>
      <c r="B68" s="15"/>
      <c r="C68" s="30"/>
      <c r="D68" s="32"/>
      <c r="E68" s="32"/>
      <c r="F68" s="32"/>
      <c r="G68" s="32"/>
      <c r="H68" s="32"/>
      <c r="I68" s="40"/>
      <c r="J68" s="34"/>
      <c r="K68" s="34"/>
      <c r="L68" s="34"/>
      <c r="M68" s="34"/>
      <c r="N68" s="34"/>
      <c r="O68" s="34"/>
      <c r="P68" s="34"/>
      <c r="Q68" s="34"/>
      <c r="R68" s="34"/>
      <c r="S68" s="34"/>
      <c r="T68" s="34"/>
      <c r="U68" s="34"/>
      <c r="V68" s="34"/>
      <c r="W68" s="34"/>
      <c r="X68" s="34"/>
      <c r="Y68" s="34"/>
      <c r="Z68" s="35"/>
    </row>
    <row r="69" spans="1:26" ht="20.100000000000001" customHeight="1">
      <c r="A69" s="15">
        <f>IF(OR(AND($I63="する",ISBLANK($I69)),AND($I63="しない",NOT(ISBLANK($I69)))), 1001, 0)</f>
        <v>0</v>
      </c>
      <c r="B69" s="15"/>
      <c r="C69" s="30"/>
      <c r="D69" s="31">
        <v>2</v>
      </c>
      <c r="E69" s="10" t="s">
        <v>8</v>
      </c>
      <c r="I69" s="207"/>
      <c r="J69" s="208"/>
      <c r="K69" s="208"/>
      <c r="L69" s="208"/>
      <c r="M69" s="208"/>
      <c r="N69" s="32"/>
      <c r="O69" s="32"/>
      <c r="P69" s="32"/>
      <c r="Q69" s="32"/>
      <c r="R69" s="32"/>
      <c r="S69" s="32"/>
      <c r="T69" s="32"/>
      <c r="U69" s="32"/>
      <c r="V69" s="32"/>
      <c r="W69" s="32"/>
      <c r="X69" s="32"/>
      <c r="Y69" s="32"/>
      <c r="Z69" s="35"/>
    </row>
    <row r="70" spans="1:26" ht="20.100000000000001" customHeight="1">
      <c r="A70" s="15"/>
      <c r="B70" s="15"/>
      <c r="C70" s="30"/>
      <c r="D70" s="31"/>
      <c r="E70" s="32"/>
      <c r="F70" s="32"/>
      <c r="G70" s="32"/>
      <c r="H70" s="32"/>
      <c r="I70" s="33"/>
      <c r="J70" s="36" t="s">
        <v>31</v>
      </c>
      <c r="K70" s="34"/>
      <c r="L70" s="34"/>
      <c r="M70" s="34"/>
      <c r="N70" s="34"/>
      <c r="O70" s="34"/>
      <c r="P70" s="34"/>
      <c r="Q70" s="34"/>
      <c r="R70" s="34"/>
      <c r="S70" s="34"/>
      <c r="T70" s="34"/>
      <c r="U70" s="34"/>
      <c r="V70" s="34"/>
      <c r="W70" s="34"/>
      <c r="X70" s="34"/>
      <c r="Y70" s="34"/>
      <c r="Z70" s="35"/>
    </row>
    <row r="71" spans="1:26" ht="20.100000000000001" customHeight="1">
      <c r="A71" s="15">
        <f>IF(OR(AND($I63="する",AND(I71&lt;&gt;"", OR(ISERROR(FIND("@"&amp;LEFT(I71,3)&amp;"@", 都道府県3))=FALSE, ISERROR(FIND("@"&amp;LEFT(I71,4)&amp;"@",都道府県4))=FALSE))=FALSE),AND($I63="しない",NOT(ISBLANK($I71)))), 1001, 0)</f>
        <v>0</v>
      </c>
      <c r="B71" s="15"/>
      <c r="C71" s="30"/>
      <c r="D71" s="31">
        <v>3</v>
      </c>
      <c r="E71" s="10" t="s">
        <v>43</v>
      </c>
      <c r="I71" s="209"/>
      <c r="J71" s="209"/>
      <c r="K71" s="209"/>
      <c r="L71" s="209"/>
      <c r="M71" s="209"/>
      <c r="N71" s="209"/>
      <c r="O71" s="209"/>
      <c r="P71" s="209"/>
      <c r="Q71" s="210"/>
      <c r="R71" s="209"/>
      <c r="S71" s="209"/>
      <c r="T71" s="209"/>
      <c r="U71" s="209"/>
      <c r="V71" s="209"/>
      <c r="W71" s="209"/>
      <c r="X71" s="209"/>
      <c r="Y71" s="209"/>
      <c r="Z71" s="35"/>
    </row>
    <row r="72" spans="1:26" ht="20.100000000000001" customHeight="1">
      <c r="A72" s="15"/>
      <c r="B72" s="15"/>
      <c r="C72" s="30"/>
      <c r="D72" s="31"/>
      <c r="E72" s="32"/>
      <c r="F72" s="32"/>
      <c r="G72" s="32"/>
      <c r="H72" s="32"/>
      <c r="I72" s="33"/>
      <c r="J72" s="36" t="s">
        <v>9</v>
      </c>
      <c r="K72" s="34"/>
      <c r="L72" s="34"/>
      <c r="M72" s="34"/>
      <c r="N72" s="34"/>
      <c r="O72" s="34"/>
      <c r="P72" s="34"/>
      <c r="Q72" s="34"/>
      <c r="R72" s="34"/>
      <c r="S72" s="34"/>
      <c r="T72" s="34"/>
      <c r="U72" s="34"/>
      <c r="V72" s="34"/>
      <c r="W72" s="34"/>
      <c r="X72" s="34"/>
      <c r="Y72" s="34"/>
      <c r="Z72" s="35"/>
    </row>
    <row r="73" spans="1:26" ht="20.100000000000001" customHeight="1">
      <c r="A73" s="15">
        <f>IF(OR(AND($I63="する",ISBLANK($I73)),AND($I63="しない",NOT(ISBLANK($I73)))), 1001, 0)</f>
        <v>0</v>
      </c>
      <c r="B73" s="15"/>
      <c r="C73" s="30"/>
      <c r="D73" s="31">
        <v>4</v>
      </c>
      <c r="E73" s="10" t="s">
        <v>44</v>
      </c>
      <c r="I73" s="202"/>
      <c r="J73" s="202"/>
      <c r="K73" s="202"/>
      <c r="L73" s="202"/>
      <c r="M73" s="202"/>
      <c r="N73" s="202"/>
      <c r="O73" s="202"/>
      <c r="P73" s="202"/>
      <c r="Q73" s="203"/>
      <c r="R73" s="202"/>
      <c r="S73" s="202"/>
      <c r="T73" s="202"/>
      <c r="U73" s="202"/>
      <c r="V73" s="202"/>
      <c r="W73" s="202"/>
      <c r="X73" s="202"/>
      <c r="Y73" s="202"/>
      <c r="Z73" s="35"/>
    </row>
    <row r="74" spans="1:26" ht="30" customHeight="1">
      <c r="A74" s="15"/>
      <c r="B74" s="15"/>
      <c r="C74" s="37"/>
      <c r="D74" s="32"/>
      <c r="I74" s="33"/>
      <c r="J74" s="204" t="s">
        <v>357</v>
      </c>
      <c r="K74" s="205"/>
      <c r="L74" s="205"/>
      <c r="M74" s="205"/>
      <c r="N74" s="205"/>
      <c r="O74" s="205"/>
      <c r="P74" s="205"/>
      <c r="Q74" s="205"/>
      <c r="R74" s="205"/>
      <c r="S74" s="205"/>
      <c r="T74" s="205"/>
      <c r="U74" s="205"/>
      <c r="V74" s="205"/>
      <c r="W74" s="205"/>
      <c r="X74" s="205"/>
      <c r="Y74" s="205"/>
      <c r="Z74" s="35"/>
    </row>
    <row r="75" spans="1:26" ht="20.100000000000001" customHeight="1">
      <c r="A75" s="15">
        <f>IF(OR(AND($I63="する",ISBLANK($I75)),AND($I63="しない",NOT(ISBLANK($I75)))), 1001, 0)</f>
        <v>0</v>
      </c>
      <c r="B75" s="15"/>
      <c r="C75" s="30"/>
      <c r="D75" s="31">
        <v>5</v>
      </c>
      <c r="E75" s="10" t="s">
        <v>10</v>
      </c>
      <c r="I75" s="202"/>
      <c r="J75" s="202"/>
      <c r="K75" s="202"/>
      <c r="L75" s="202"/>
      <c r="M75" s="202"/>
      <c r="N75" s="202"/>
      <c r="O75" s="202"/>
      <c r="P75" s="202"/>
      <c r="Q75" s="202"/>
      <c r="R75" s="202"/>
      <c r="S75" s="202"/>
      <c r="T75" s="202"/>
      <c r="U75" s="202"/>
      <c r="V75" s="202"/>
      <c r="W75" s="202"/>
      <c r="X75" s="202"/>
      <c r="Y75" s="202"/>
      <c r="Z75" s="35"/>
    </row>
    <row r="76" spans="1:26" ht="30" customHeight="1">
      <c r="A76" s="15"/>
      <c r="B76" s="15"/>
      <c r="C76" s="37"/>
      <c r="D76" s="32"/>
      <c r="E76" s="32"/>
      <c r="F76" s="32"/>
      <c r="G76" s="32"/>
      <c r="H76" s="32"/>
      <c r="I76" s="33"/>
      <c r="J76" s="204" t="s">
        <v>358</v>
      </c>
      <c r="K76" s="204"/>
      <c r="L76" s="204"/>
      <c r="M76" s="204"/>
      <c r="N76" s="204"/>
      <c r="O76" s="204"/>
      <c r="P76" s="204"/>
      <c r="Q76" s="204"/>
      <c r="R76" s="204"/>
      <c r="S76" s="204"/>
      <c r="T76" s="204"/>
      <c r="U76" s="204"/>
      <c r="V76" s="204"/>
      <c r="W76" s="204"/>
      <c r="X76" s="204"/>
      <c r="Y76" s="204"/>
      <c r="Z76" s="35"/>
    </row>
    <row r="77" spans="1:26" ht="20.100000000000001" customHeight="1">
      <c r="A77" s="15">
        <f>IF(OR(AND($I63="する",ISBLANK($I77)),AND($I63="しない",NOT(ISBLANK($I77)))), 1001, 0)</f>
        <v>0</v>
      </c>
      <c r="B77" s="15"/>
      <c r="C77" s="30"/>
      <c r="D77" s="31">
        <v>6</v>
      </c>
      <c r="E77" s="10" t="s">
        <v>48</v>
      </c>
      <c r="I77" s="202"/>
      <c r="J77" s="202"/>
      <c r="K77" s="202"/>
      <c r="L77" s="202"/>
      <c r="M77" s="202"/>
      <c r="N77" s="202"/>
      <c r="O77" s="202"/>
      <c r="P77" s="202"/>
      <c r="Q77" s="202"/>
      <c r="R77" s="202"/>
      <c r="S77" s="202"/>
      <c r="T77" s="202"/>
      <c r="U77" s="202"/>
      <c r="V77" s="202"/>
      <c r="W77" s="202"/>
      <c r="X77" s="202"/>
      <c r="Y77" s="202"/>
      <c r="Z77" s="35"/>
    </row>
    <row r="78" spans="1:26" ht="20.100000000000001" customHeight="1">
      <c r="A78" s="15"/>
      <c r="B78" s="15"/>
      <c r="C78" s="37"/>
      <c r="D78" s="32"/>
      <c r="E78" s="32"/>
      <c r="F78" s="32"/>
      <c r="G78" s="32"/>
      <c r="H78" s="32"/>
      <c r="I78" s="33"/>
      <c r="J78" s="55" t="s">
        <v>23</v>
      </c>
      <c r="K78" s="34"/>
      <c r="L78" s="34"/>
      <c r="M78" s="34"/>
      <c r="N78" s="34"/>
      <c r="O78" s="34"/>
      <c r="P78" s="34"/>
      <c r="Q78" s="34"/>
      <c r="R78" s="34"/>
      <c r="S78" s="34"/>
      <c r="T78" s="34"/>
      <c r="U78" s="34"/>
      <c r="V78" s="34"/>
      <c r="W78" s="34"/>
      <c r="X78" s="34"/>
      <c r="Y78" s="34"/>
      <c r="Z78" s="35"/>
    </row>
    <row r="79" spans="1:26" ht="20.100000000000001" customHeight="1">
      <c r="A79" s="15">
        <f>IF(OR(AND($I63="する",ISBLANK($I79)),AND($I63="しない",NOT(ISBLANK($I79)))), 1001, 0)</f>
        <v>0</v>
      </c>
      <c r="B79" s="15"/>
      <c r="C79" s="30"/>
      <c r="D79" s="31">
        <v>7</v>
      </c>
      <c r="E79" s="10" t="s">
        <v>49</v>
      </c>
      <c r="I79" s="202"/>
      <c r="J79" s="202"/>
      <c r="K79" s="202"/>
      <c r="L79" s="202"/>
      <c r="M79" s="202"/>
      <c r="N79" s="202"/>
      <c r="O79" s="202"/>
      <c r="P79" s="202"/>
      <c r="Q79" s="202"/>
      <c r="R79" s="202"/>
      <c r="S79" s="202"/>
      <c r="T79" s="202"/>
      <c r="U79" s="202"/>
      <c r="V79" s="202"/>
      <c r="W79" s="202"/>
      <c r="X79" s="202"/>
      <c r="Y79" s="202"/>
      <c r="Z79" s="35"/>
    </row>
    <row r="80" spans="1:26" ht="20.100000000000001" customHeight="1">
      <c r="A80" s="15"/>
      <c r="B80" s="15"/>
      <c r="C80" s="37"/>
      <c r="D80" s="32"/>
      <c r="E80" s="56"/>
      <c r="F80" s="32"/>
      <c r="G80" s="32"/>
      <c r="H80" s="32"/>
      <c r="I80" s="40"/>
      <c r="J80" s="36" t="s">
        <v>13</v>
      </c>
      <c r="K80" s="36"/>
      <c r="L80" s="36"/>
      <c r="M80" s="36"/>
      <c r="N80" s="36"/>
      <c r="O80" s="36"/>
      <c r="P80" s="36"/>
      <c r="Q80" s="36"/>
      <c r="R80" s="36"/>
      <c r="S80" s="36"/>
      <c r="T80" s="36"/>
      <c r="U80" s="36"/>
      <c r="V80" s="36"/>
      <c r="W80" s="36"/>
      <c r="X80" s="36"/>
      <c r="Y80" s="36"/>
      <c r="Z80" s="35"/>
    </row>
    <row r="81" spans="1:27" ht="20.100000000000001" customHeight="1">
      <c r="A81" s="15">
        <f>IF(OR(AND($I63="する",ISBLANK($I81)),AND($I63="しない",NOT(ISBLANK($I81)))), 1001, 0)</f>
        <v>0</v>
      </c>
      <c r="B81" s="15"/>
      <c r="C81" s="30"/>
      <c r="D81" s="31">
        <v>8</v>
      </c>
      <c r="E81" s="10" t="s">
        <v>50</v>
      </c>
      <c r="I81" s="202"/>
      <c r="J81" s="202"/>
      <c r="K81" s="202"/>
      <c r="L81" s="202"/>
      <c r="M81" s="202"/>
      <c r="N81" s="202"/>
      <c r="O81" s="202"/>
      <c r="P81" s="202"/>
      <c r="Q81" s="202"/>
      <c r="R81" s="202"/>
      <c r="S81" s="202"/>
      <c r="T81" s="202"/>
      <c r="U81" s="202"/>
      <c r="V81" s="202"/>
      <c r="W81" s="202"/>
      <c r="X81" s="202"/>
      <c r="Y81" s="202"/>
      <c r="Z81" s="35"/>
    </row>
    <row r="82" spans="1:27" ht="20.100000000000001" customHeight="1">
      <c r="A82" s="15"/>
      <c r="B82" s="15"/>
      <c r="C82" s="37"/>
      <c r="D82" s="32"/>
      <c r="E82" s="32"/>
      <c r="F82" s="32"/>
      <c r="G82" s="32"/>
      <c r="H82" s="32"/>
      <c r="I82" s="40"/>
      <c r="J82" s="36" t="s">
        <v>15</v>
      </c>
      <c r="K82" s="36"/>
      <c r="L82" s="36"/>
      <c r="M82" s="36"/>
      <c r="N82" s="36"/>
      <c r="O82" s="36"/>
      <c r="P82" s="36"/>
      <c r="Q82" s="36"/>
      <c r="R82" s="36"/>
      <c r="S82" s="36"/>
      <c r="T82" s="36"/>
      <c r="U82" s="36"/>
      <c r="V82" s="36"/>
      <c r="W82" s="36"/>
      <c r="X82" s="36"/>
      <c r="Y82" s="36"/>
      <c r="Z82" s="35"/>
    </row>
    <row r="83" spans="1:27" ht="20.100000000000001" customHeight="1">
      <c r="A83" s="15">
        <f>IF(OR(AND($I63="する",NOT(AND(I83&lt;&gt;"",ISNUMBER(VALUE(SUBSTITUTE(I83,"-","")))))), AND($I63="しない",NOT(ISBLANK($I83)))), 1001, 0)</f>
        <v>0</v>
      </c>
      <c r="B83" s="15"/>
      <c r="C83" s="30"/>
      <c r="D83" s="31">
        <v>9</v>
      </c>
      <c r="E83" s="10" t="s">
        <v>16</v>
      </c>
      <c r="I83" s="202"/>
      <c r="J83" s="202"/>
      <c r="K83" s="202"/>
      <c r="L83" s="202"/>
      <c r="M83" s="202"/>
      <c r="Y83" s="34"/>
      <c r="Z83" s="35"/>
    </row>
    <row r="84" spans="1:27" ht="20.100000000000001" customHeight="1">
      <c r="A84" s="15"/>
      <c r="B84" s="15"/>
      <c r="C84" s="37"/>
      <c r="D84" s="32"/>
      <c r="E84" s="32"/>
      <c r="F84" s="32"/>
      <c r="G84" s="32"/>
      <c r="H84" s="32"/>
      <c r="I84" s="33"/>
      <c r="J84" s="36" t="s">
        <v>17</v>
      </c>
      <c r="K84" s="34"/>
      <c r="L84" s="34"/>
      <c r="M84" s="34"/>
      <c r="N84" s="34"/>
      <c r="O84" s="34"/>
      <c r="P84" s="34"/>
      <c r="Q84" s="34"/>
      <c r="R84" s="34"/>
      <c r="S84" s="34"/>
      <c r="T84" s="34"/>
      <c r="U84" s="34"/>
      <c r="V84" s="34"/>
      <c r="W84" s="34"/>
      <c r="X84" s="34"/>
      <c r="Y84" s="34"/>
      <c r="Z84" s="35"/>
    </row>
    <row r="85" spans="1:27" ht="20.100000000000001" customHeight="1">
      <c r="A85" s="15">
        <f>IF(OR(AND($I63="する",AND(I85&lt;&gt;"",NOT(ISNUMBER(VALUE(SUBSTITUTE(I85,"-","")))))), AND($I63="しない",NOT(ISBLANK($I85)))), 1001, 0)</f>
        <v>0</v>
      </c>
      <c r="B85" s="15"/>
      <c r="C85" s="30"/>
      <c r="D85" s="31">
        <v>10</v>
      </c>
      <c r="E85" s="10" t="s">
        <v>18</v>
      </c>
      <c r="I85" s="202"/>
      <c r="J85" s="202"/>
      <c r="K85" s="202"/>
      <c r="L85" s="202"/>
      <c r="M85" s="202"/>
      <c r="N85" s="34"/>
      <c r="O85" s="34"/>
      <c r="P85" s="34"/>
      <c r="Q85" s="34"/>
      <c r="R85" s="34"/>
      <c r="S85" s="34"/>
      <c r="T85" s="34"/>
      <c r="U85" s="34"/>
      <c r="V85" s="34"/>
      <c r="W85" s="34"/>
      <c r="X85" s="34"/>
      <c r="Y85" s="34"/>
      <c r="Z85" s="35"/>
    </row>
    <row r="86" spans="1:27" ht="20.100000000000001" customHeight="1">
      <c r="A86" s="15"/>
      <c r="B86" s="15"/>
      <c r="C86" s="37"/>
      <c r="D86" s="32"/>
      <c r="E86" s="32"/>
      <c r="F86" s="32"/>
      <c r="G86" s="32"/>
      <c r="H86" s="32"/>
      <c r="I86" s="33"/>
      <c r="J86" s="36" t="s">
        <v>17</v>
      </c>
      <c r="K86" s="34"/>
      <c r="L86" s="34"/>
      <c r="M86" s="34"/>
      <c r="N86" s="34"/>
      <c r="O86" s="34"/>
      <c r="P86" s="34"/>
      <c r="Q86" s="34"/>
      <c r="R86" s="34"/>
      <c r="S86" s="34"/>
      <c r="T86" s="34"/>
      <c r="U86" s="34"/>
      <c r="V86" s="34"/>
      <c r="W86" s="34"/>
      <c r="X86" s="34"/>
      <c r="Y86" s="34"/>
      <c r="Z86" s="35"/>
    </row>
    <row r="87" spans="1:27" ht="20.100000000000001" customHeight="1">
      <c r="A87" s="15">
        <f>IF(AND(I63="しない",NOT(ISBLANK($I87))), 1001, 0)</f>
        <v>0</v>
      </c>
      <c r="B87" s="15"/>
      <c r="C87" s="37"/>
      <c r="D87" s="31">
        <v>11</v>
      </c>
      <c r="E87" s="10" t="s">
        <v>46</v>
      </c>
      <c r="I87" s="202"/>
      <c r="J87" s="202"/>
      <c r="K87" s="202"/>
      <c r="L87" s="202"/>
      <c r="M87" s="202"/>
      <c r="N87" s="202"/>
      <c r="O87" s="202"/>
      <c r="P87" s="202"/>
      <c r="Q87" s="206"/>
      <c r="R87" s="202"/>
      <c r="S87" s="202"/>
      <c r="T87" s="202"/>
      <c r="U87" s="202"/>
      <c r="V87" s="202"/>
      <c r="W87" s="202"/>
      <c r="X87" s="202"/>
      <c r="Y87" s="202"/>
      <c r="Z87" s="35"/>
    </row>
    <row r="88" spans="1:27" ht="20.100000000000001" customHeight="1">
      <c r="A88" s="15"/>
      <c r="B88" s="15"/>
      <c r="C88" s="37"/>
      <c r="D88" s="31"/>
      <c r="I88" s="33"/>
      <c r="J88" s="42" t="s">
        <v>476</v>
      </c>
      <c r="K88" s="57"/>
      <c r="L88" s="34"/>
      <c r="M88" s="34"/>
      <c r="N88" s="34"/>
      <c r="O88" s="34"/>
      <c r="P88" s="34"/>
      <c r="Q88" s="58"/>
      <c r="R88" s="34"/>
      <c r="S88" s="34"/>
      <c r="T88" s="34"/>
      <c r="U88" s="34"/>
      <c r="V88" s="34"/>
      <c r="W88" s="34"/>
      <c r="X88" s="34"/>
      <c r="Y88" s="34"/>
      <c r="Z88" s="32"/>
      <c r="AA88" s="44"/>
    </row>
    <row r="89" spans="1:27" ht="20.100000000000001" customHeight="1">
      <c r="A89" s="15"/>
      <c r="B89" s="15"/>
      <c r="C89" s="46"/>
      <c r="D89" s="47"/>
      <c r="E89" s="47"/>
      <c r="F89" s="47"/>
      <c r="G89" s="47"/>
      <c r="H89" s="47"/>
      <c r="I89" s="59"/>
      <c r="J89" s="60"/>
      <c r="K89" s="61"/>
      <c r="L89" s="60"/>
      <c r="M89" s="60"/>
      <c r="N89" s="60"/>
      <c r="O89" s="60"/>
      <c r="P89" s="60"/>
      <c r="Q89" s="62"/>
      <c r="R89" s="60"/>
      <c r="S89" s="60"/>
      <c r="T89" s="60"/>
      <c r="U89" s="60"/>
      <c r="V89" s="60"/>
      <c r="W89" s="60"/>
      <c r="X89" s="60"/>
      <c r="Y89" s="60"/>
      <c r="Z89" s="47"/>
      <c r="AA89" s="44"/>
    </row>
    <row r="90" spans="1:27" ht="20.100000000000001" customHeight="1">
      <c r="A90" s="15"/>
      <c r="B90" s="15"/>
      <c r="C90" s="32"/>
      <c r="D90" s="32"/>
      <c r="E90" s="32"/>
      <c r="F90" s="32"/>
      <c r="G90" s="32"/>
      <c r="H90" s="32"/>
      <c r="I90" s="51"/>
      <c r="J90" s="32"/>
      <c r="K90" s="63"/>
      <c r="L90" s="32"/>
      <c r="M90" s="32"/>
      <c r="N90" s="32"/>
      <c r="O90" s="32"/>
      <c r="P90" s="32"/>
      <c r="Q90" s="32"/>
      <c r="R90" s="32"/>
      <c r="S90" s="32"/>
      <c r="T90" s="32"/>
      <c r="U90" s="32"/>
      <c r="V90" s="32"/>
      <c r="W90" s="32"/>
      <c r="X90" s="32"/>
      <c r="Y90" s="32"/>
      <c r="Z90" s="32"/>
    </row>
    <row r="91" spans="1:27" ht="15.75" hidden="1" customHeight="1">
      <c r="A91" s="15"/>
      <c r="B91" s="15"/>
      <c r="C91" s="32"/>
      <c r="D91" s="32"/>
      <c r="E91" s="32"/>
      <c r="F91" s="32"/>
      <c r="G91" s="32"/>
      <c r="H91" s="32"/>
      <c r="I91" s="51"/>
      <c r="J91" s="32"/>
      <c r="K91" s="63"/>
      <c r="L91" s="32"/>
      <c r="M91" s="32"/>
      <c r="N91" s="32"/>
      <c r="O91" s="32"/>
      <c r="P91" s="32"/>
      <c r="Q91" s="32"/>
      <c r="R91" s="32"/>
      <c r="S91" s="32"/>
      <c r="T91" s="32"/>
      <c r="U91" s="32"/>
      <c r="V91" s="32"/>
      <c r="W91" s="32"/>
      <c r="X91" s="32"/>
      <c r="Y91" s="32"/>
      <c r="Z91" s="32"/>
    </row>
    <row r="92" spans="1:27" ht="15.75" hidden="1" customHeight="1">
      <c r="A92" s="15"/>
      <c r="B92" s="15"/>
      <c r="C92" s="32"/>
      <c r="D92" s="32"/>
      <c r="E92" s="32"/>
      <c r="F92" s="32"/>
      <c r="G92" s="32"/>
      <c r="H92" s="32"/>
      <c r="I92" s="51"/>
      <c r="J92" s="32"/>
      <c r="K92" s="63"/>
      <c r="L92" s="32"/>
      <c r="M92" s="32"/>
      <c r="N92" s="32"/>
      <c r="O92" s="32"/>
      <c r="P92" s="32"/>
      <c r="Q92" s="32"/>
      <c r="R92" s="32"/>
      <c r="S92" s="32"/>
      <c r="T92" s="32"/>
      <c r="U92" s="32"/>
      <c r="V92" s="32"/>
      <c r="W92" s="32"/>
      <c r="X92" s="32"/>
      <c r="Y92" s="32"/>
      <c r="Z92" s="32"/>
    </row>
    <row r="93" spans="1:27" ht="15.75" hidden="1" customHeight="1">
      <c r="A93" s="15"/>
      <c r="B93" s="15"/>
      <c r="C93" s="32"/>
      <c r="D93" s="32"/>
      <c r="E93" s="32"/>
      <c r="F93" s="32"/>
      <c r="G93" s="32"/>
      <c r="H93" s="32"/>
      <c r="I93" s="51"/>
      <c r="J93" s="32"/>
      <c r="K93" s="63"/>
      <c r="L93" s="32"/>
      <c r="M93" s="32"/>
      <c r="N93" s="32"/>
      <c r="O93" s="32"/>
      <c r="P93" s="32"/>
      <c r="Q93" s="32"/>
      <c r="R93" s="32"/>
      <c r="S93" s="32"/>
      <c r="T93" s="32"/>
      <c r="U93" s="32"/>
      <c r="V93" s="32"/>
      <c r="W93" s="32"/>
      <c r="X93" s="32"/>
      <c r="Y93" s="32"/>
      <c r="Z93" s="32"/>
    </row>
    <row r="94" spans="1:27" ht="15.75" hidden="1" customHeight="1">
      <c r="A94" s="15"/>
      <c r="B94" s="15"/>
      <c r="C94" s="32"/>
      <c r="D94" s="32"/>
      <c r="E94" s="32"/>
      <c r="F94" s="32"/>
      <c r="G94" s="32"/>
      <c r="H94" s="32"/>
      <c r="I94" s="51"/>
      <c r="J94" s="32"/>
      <c r="K94" s="63"/>
      <c r="L94" s="32"/>
      <c r="M94" s="32"/>
      <c r="N94" s="32"/>
      <c r="O94" s="32"/>
      <c r="P94" s="32"/>
      <c r="Q94" s="32"/>
      <c r="R94" s="32"/>
      <c r="S94" s="32"/>
      <c r="T94" s="32"/>
      <c r="U94" s="32"/>
      <c r="V94" s="32"/>
      <c r="W94" s="32"/>
      <c r="X94" s="32"/>
      <c r="Y94" s="32"/>
      <c r="Z94" s="32"/>
    </row>
    <row r="95" spans="1:27" ht="15.75" hidden="1" customHeight="1">
      <c r="A95" s="15"/>
      <c r="B95" s="15"/>
      <c r="C95" s="32"/>
      <c r="D95" s="32"/>
      <c r="E95" s="32"/>
      <c r="F95" s="32"/>
      <c r="G95" s="32"/>
      <c r="H95" s="32"/>
      <c r="I95" s="51"/>
      <c r="J95" s="32"/>
      <c r="K95" s="63"/>
      <c r="L95" s="32"/>
      <c r="M95" s="32"/>
      <c r="N95" s="32"/>
      <c r="O95" s="32"/>
      <c r="P95" s="32"/>
      <c r="Q95" s="32"/>
      <c r="R95" s="32"/>
      <c r="S95" s="32"/>
      <c r="T95" s="32"/>
      <c r="U95" s="32"/>
      <c r="V95" s="32"/>
      <c r="W95" s="32"/>
      <c r="X95" s="32"/>
      <c r="Y95" s="32"/>
      <c r="Z95" s="32"/>
    </row>
    <row r="96" spans="1:27" ht="15.75" hidden="1" customHeight="1">
      <c r="A96" s="15"/>
      <c r="B96" s="15"/>
      <c r="C96" s="32"/>
      <c r="D96" s="32"/>
      <c r="E96" s="32"/>
      <c r="F96" s="32"/>
      <c r="G96" s="32"/>
      <c r="H96" s="32"/>
      <c r="I96" s="51"/>
      <c r="J96" s="32"/>
      <c r="K96" s="63"/>
      <c r="L96" s="32"/>
      <c r="M96" s="32"/>
      <c r="N96" s="32"/>
      <c r="O96" s="32"/>
      <c r="P96" s="32"/>
      <c r="Q96" s="32"/>
      <c r="R96" s="32"/>
      <c r="S96" s="32"/>
      <c r="T96" s="32"/>
      <c r="U96" s="32"/>
      <c r="V96" s="32"/>
      <c r="W96" s="32"/>
      <c r="X96" s="32"/>
      <c r="Y96" s="32"/>
      <c r="Z96" s="32"/>
    </row>
    <row r="97" spans="1:26" ht="15.75" hidden="1" customHeight="1">
      <c r="A97" s="15"/>
      <c r="B97" s="15"/>
      <c r="C97" s="32"/>
      <c r="D97" s="32"/>
      <c r="E97" s="32"/>
      <c r="F97" s="32"/>
      <c r="G97" s="32"/>
      <c r="H97" s="32"/>
      <c r="I97" s="51"/>
      <c r="J97" s="32"/>
      <c r="K97" s="63"/>
      <c r="L97" s="32"/>
      <c r="M97" s="32"/>
      <c r="N97" s="32"/>
      <c r="O97" s="32"/>
      <c r="P97" s="32"/>
      <c r="Q97" s="32"/>
      <c r="R97" s="32"/>
      <c r="S97" s="32"/>
      <c r="T97" s="32"/>
      <c r="U97" s="32"/>
      <c r="V97" s="32"/>
      <c r="W97" s="32"/>
      <c r="X97" s="32"/>
      <c r="Y97" s="32"/>
      <c r="Z97" s="32"/>
    </row>
    <row r="98" spans="1:26" ht="15.75" hidden="1" customHeight="1">
      <c r="A98" s="15"/>
      <c r="B98" s="15"/>
      <c r="C98" s="32"/>
      <c r="D98" s="32"/>
      <c r="E98" s="32"/>
      <c r="F98" s="32"/>
      <c r="G98" s="32"/>
      <c r="H98" s="32"/>
      <c r="I98" s="51"/>
      <c r="J98" s="32"/>
      <c r="K98" s="63"/>
      <c r="L98" s="32"/>
      <c r="M98" s="32"/>
      <c r="N98" s="32"/>
      <c r="O98" s="32"/>
      <c r="P98" s="32"/>
      <c r="Q98" s="32"/>
      <c r="R98" s="32"/>
      <c r="S98" s="32"/>
      <c r="T98" s="32"/>
      <c r="U98" s="32"/>
      <c r="V98" s="32"/>
      <c r="W98" s="32"/>
      <c r="X98" s="32"/>
      <c r="Y98" s="32"/>
      <c r="Z98" s="32"/>
    </row>
    <row r="99" spans="1:26" ht="15.75" hidden="1" customHeight="1">
      <c r="A99" s="15"/>
      <c r="B99" s="15"/>
      <c r="C99" s="32"/>
      <c r="D99" s="32"/>
      <c r="E99" s="32"/>
      <c r="F99" s="32"/>
      <c r="G99" s="32"/>
      <c r="H99" s="32"/>
      <c r="I99" s="51"/>
      <c r="J99" s="32"/>
      <c r="K99" s="63"/>
      <c r="L99" s="32"/>
      <c r="M99" s="32"/>
      <c r="N99" s="32"/>
      <c r="O99" s="32"/>
      <c r="P99" s="32"/>
      <c r="Q99" s="32"/>
      <c r="R99" s="32"/>
      <c r="S99" s="32"/>
      <c r="T99" s="32"/>
      <c r="U99" s="32"/>
      <c r="V99" s="32"/>
      <c r="W99" s="32"/>
      <c r="X99" s="32"/>
      <c r="Y99" s="32"/>
      <c r="Z99" s="32"/>
    </row>
    <row r="100" spans="1:26" ht="15.75" hidden="1" customHeight="1">
      <c r="A100" s="15"/>
      <c r="B100" s="15"/>
      <c r="C100" s="32"/>
      <c r="D100" s="32"/>
      <c r="E100" s="32"/>
      <c r="F100" s="32"/>
      <c r="G100" s="32"/>
      <c r="H100" s="32"/>
      <c r="I100" s="51"/>
      <c r="J100" s="32"/>
      <c r="K100" s="63"/>
      <c r="L100" s="32"/>
      <c r="M100" s="32"/>
      <c r="N100" s="32"/>
      <c r="O100" s="32"/>
      <c r="P100" s="32"/>
      <c r="Q100" s="32"/>
      <c r="R100" s="32"/>
      <c r="S100" s="32"/>
      <c r="T100" s="32"/>
      <c r="U100" s="32"/>
      <c r="V100" s="32"/>
      <c r="W100" s="32"/>
      <c r="X100" s="32"/>
      <c r="Y100" s="32"/>
      <c r="Z100" s="32"/>
    </row>
    <row r="101" spans="1:26" ht="15.75" hidden="1" customHeight="1">
      <c r="A101" s="15"/>
      <c r="B101" s="15"/>
      <c r="C101" s="32"/>
      <c r="D101" s="32"/>
      <c r="E101" s="32"/>
      <c r="F101" s="32"/>
      <c r="G101" s="32"/>
      <c r="H101" s="32"/>
      <c r="I101" s="51"/>
      <c r="J101" s="32"/>
      <c r="K101" s="63"/>
      <c r="L101" s="32"/>
      <c r="M101" s="32"/>
      <c r="N101" s="32"/>
      <c r="O101" s="32"/>
      <c r="P101" s="32"/>
      <c r="Q101" s="32"/>
      <c r="R101" s="32"/>
      <c r="S101" s="32"/>
      <c r="T101" s="32"/>
      <c r="U101" s="32"/>
      <c r="V101" s="32"/>
      <c r="W101" s="32"/>
      <c r="X101" s="32"/>
      <c r="Y101" s="32"/>
      <c r="Z101" s="32"/>
    </row>
    <row r="102" spans="1:26" ht="15.75" hidden="1" customHeight="1">
      <c r="A102" s="15"/>
      <c r="B102" s="15"/>
      <c r="C102" s="32"/>
      <c r="D102" s="32"/>
      <c r="E102" s="32"/>
      <c r="F102" s="32"/>
      <c r="G102" s="32"/>
      <c r="H102" s="32"/>
      <c r="I102" s="51"/>
      <c r="J102" s="32"/>
      <c r="K102" s="63"/>
      <c r="L102" s="32"/>
      <c r="M102" s="32"/>
      <c r="N102" s="32"/>
      <c r="O102" s="32"/>
      <c r="P102" s="32"/>
      <c r="Q102" s="32"/>
      <c r="R102" s="32"/>
      <c r="S102" s="32"/>
      <c r="T102" s="32"/>
      <c r="U102" s="32"/>
      <c r="V102" s="32"/>
      <c r="W102" s="32"/>
      <c r="X102" s="32"/>
      <c r="Y102" s="32"/>
      <c r="Z102" s="32"/>
    </row>
    <row r="103" spans="1:26" ht="15.75" hidden="1" customHeight="1">
      <c r="A103" s="15"/>
      <c r="B103" s="15"/>
      <c r="C103" s="32"/>
      <c r="D103" s="32"/>
      <c r="E103" s="32"/>
      <c r="F103" s="32"/>
      <c r="G103" s="32"/>
      <c r="H103" s="32"/>
      <c r="I103" s="51"/>
      <c r="J103" s="32"/>
      <c r="K103" s="63"/>
      <c r="L103" s="32"/>
      <c r="M103" s="32"/>
      <c r="N103" s="32"/>
      <c r="O103" s="32"/>
      <c r="P103" s="32"/>
      <c r="Q103" s="32"/>
      <c r="R103" s="32"/>
      <c r="S103" s="32"/>
      <c r="T103" s="32"/>
      <c r="U103" s="32"/>
      <c r="V103" s="32"/>
      <c r="W103" s="32"/>
      <c r="X103" s="32"/>
      <c r="Y103" s="32"/>
      <c r="Z103" s="32"/>
    </row>
    <row r="104" spans="1:26" ht="15.75" hidden="1" customHeight="1">
      <c r="A104" s="15"/>
      <c r="B104" s="15"/>
      <c r="C104" s="32"/>
      <c r="D104" s="32"/>
      <c r="E104" s="32"/>
      <c r="F104" s="32"/>
      <c r="G104" s="32"/>
      <c r="H104" s="32"/>
      <c r="I104" s="51"/>
      <c r="J104" s="32"/>
      <c r="K104" s="63"/>
      <c r="L104" s="32"/>
      <c r="M104" s="32"/>
      <c r="N104" s="32"/>
      <c r="O104" s="32"/>
      <c r="P104" s="32"/>
      <c r="Q104" s="32"/>
      <c r="R104" s="32"/>
      <c r="S104" s="32"/>
      <c r="T104" s="32"/>
      <c r="U104" s="32"/>
      <c r="V104" s="32"/>
      <c r="W104" s="32"/>
      <c r="X104" s="32"/>
      <c r="Y104" s="32"/>
      <c r="Z104" s="32"/>
    </row>
    <row r="105" spans="1:26" ht="15.75" hidden="1" customHeight="1">
      <c r="A105" s="15"/>
      <c r="B105" s="15"/>
      <c r="C105" s="32"/>
      <c r="D105" s="32"/>
      <c r="E105" s="32"/>
      <c r="F105" s="32"/>
      <c r="G105" s="32"/>
      <c r="H105" s="32"/>
      <c r="I105" s="51"/>
      <c r="J105" s="32"/>
      <c r="K105" s="63"/>
      <c r="L105" s="32"/>
      <c r="M105" s="32"/>
      <c r="N105" s="32"/>
      <c r="O105" s="32"/>
      <c r="P105" s="32"/>
      <c r="Q105" s="32"/>
      <c r="R105" s="32"/>
      <c r="S105" s="32"/>
      <c r="T105" s="32"/>
      <c r="U105" s="32"/>
      <c r="V105" s="32"/>
      <c r="W105" s="32"/>
      <c r="X105" s="32"/>
      <c r="Y105" s="32"/>
      <c r="Z105" s="32"/>
    </row>
    <row r="106" spans="1:26" ht="15.75" hidden="1" customHeight="1">
      <c r="A106" s="15"/>
      <c r="B106" s="15"/>
      <c r="C106" s="32"/>
      <c r="D106" s="32"/>
      <c r="E106" s="32"/>
      <c r="F106" s="32"/>
      <c r="G106" s="32"/>
      <c r="H106" s="32"/>
      <c r="I106" s="51"/>
      <c r="J106" s="32"/>
      <c r="K106" s="63"/>
      <c r="L106" s="32"/>
      <c r="M106" s="32"/>
      <c r="N106" s="32"/>
      <c r="O106" s="32"/>
      <c r="P106" s="32"/>
      <c r="Q106" s="32"/>
      <c r="R106" s="32"/>
      <c r="S106" s="32"/>
      <c r="T106" s="32"/>
      <c r="U106" s="32"/>
      <c r="V106" s="32"/>
      <c r="W106" s="32"/>
      <c r="X106" s="32"/>
      <c r="Y106" s="32"/>
      <c r="Z106" s="32"/>
    </row>
    <row r="107" spans="1:26" ht="15.75" hidden="1" customHeight="1">
      <c r="A107" s="15"/>
      <c r="B107" s="15"/>
      <c r="C107" s="32"/>
      <c r="D107" s="32"/>
      <c r="E107" s="32"/>
      <c r="F107" s="32"/>
      <c r="G107" s="32"/>
      <c r="H107" s="32"/>
      <c r="I107" s="51"/>
      <c r="J107" s="32"/>
      <c r="K107" s="63"/>
      <c r="L107" s="32"/>
      <c r="M107" s="32"/>
      <c r="N107" s="32"/>
      <c r="O107" s="32"/>
      <c r="P107" s="32"/>
      <c r="Q107" s="32"/>
      <c r="R107" s="32"/>
      <c r="S107" s="32"/>
      <c r="T107" s="32"/>
      <c r="U107" s="32"/>
      <c r="V107" s="32"/>
      <c r="W107" s="32"/>
      <c r="X107" s="32"/>
      <c r="Y107" s="32"/>
      <c r="Z107" s="32"/>
    </row>
    <row r="108" spans="1:26" ht="20.100000000000001" customHeight="1">
      <c r="A108" s="15"/>
      <c r="B108" s="15"/>
      <c r="C108" s="32"/>
      <c r="D108" s="32"/>
      <c r="E108" s="32"/>
      <c r="F108" s="32"/>
      <c r="G108" s="32"/>
      <c r="H108" s="32"/>
      <c r="I108" s="51"/>
      <c r="J108" s="32"/>
      <c r="K108" s="63"/>
      <c r="L108" s="32"/>
      <c r="M108" s="32"/>
      <c r="N108" s="32"/>
      <c r="O108" s="32"/>
      <c r="P108" s="32"/>
      <c r="Q108" s="32"/>
      <c r="R108" s="32"/>
      <c r="S108" s="32"/>
      <c r="T108" s="32"/>
      <c r="U108" s="32"/>
      <c r="V108" s="32"/>
      <c r="W108" s="32"/>
      <c r="X108" s="32"/>
      <c r="Y108" s="32"/>
      <c r="Z108" s="32"/>
    </row>
    <row r="109" spans="1:26" ht="20.100000000000001" customHeight="1">
      <c r="A109" s="15"/>
      <c r="B109" s="15"/>
      <c r="C109" s="197" t="s">
        <v>24</v>
      </c>
      <c r="D109" s="198"/>
      <c r="E109" s="198"/>
      <c r="F109" s="198"/>
      <c r="G109" s="198"/>
      <c r="H109" s="199"/>
      <c r="Q109" s="64"/>
    </row>
    <row r="110" spans="1:26" ht="15" customHeight="1">
      <c r="A110" s="15"/>
      <c r="B110" s="15"/>
      <c r="C110" s="65"/>
      <c r="D110" s="66"/>
      <c r="E110" s="66"/>
      <c r="F110" s="66"/>
      <c r="G110" s="66"/>
      <c r="H110" s="66"/>
      <c r="I110" s="67"/>
      <c r="J110" s="28"/>
      <c r="K110" s="67"/>
      <c r="L110" s="28"/>
      <c r="M110" s="28"/>
      <c r="N110" s="28"/>
      <c r="O110" s="28"/>
      <c r="P110" s="28"/>
      <c r="Q110" s="68"/>
      <c r="R110" s="28"/>
      <c r="S110" s="28"/>
      <c r="T110" s="28"/>
      <c r="U110" s="28"/>
      <c r="V110" s="28"/>
      <c r="W110" s="28"/>
      <c r="X110" s="28"/>
      <c r="Y110" s="28"/>
      <c r="Z110" s="29"/>
    </row>
    <row r="111" spans="1:26" ht="30" customHeight="1">
      <c r="A111" s="15"/>
      <c r="B111" s="15"/>
      <c r="C111" s="65"/>
      <c r="D111" s="213" t="s">
        <v>51</v>
      </c>
      <c r="E111" s="213"/>
      <c r="F111" s="213"/>
      <c r="G111" s="213"/>
      <c r="H111" s="213"/>
      <c r="I111" s="213"/>
      <c r="J111" s="213"/>
      <c r="K111" s="213"/>
      <c r="L111" s="213"/>
      <c r="M111" s="213"/>
      <c r="N111" s="213"/>
      <c r="O111" s="213"/>
      <c r="P111" s="213"/>
      <c r="Q111" s="213"/>
      <c r="R111" s="213"/>
      <c r="S111" s="213"/>
      <c r="T111" s="213"/>
      <c r="U111" s="213"/>
      <c r="V111" s="213"/>
      <c r="W111" s="213"/>
      <c r="X111" s="213"/>
      <c r="Y111" s="213"/>
      <c r="Z111" s="35"/>
    </row>
    <row r="112" spans="1:26" ht="20.100000000000001" customHeight="1">
      <c r="A112" s="15"/>
      <c r="B112" s="15"/>
      <c r="C112" s="30"/>
      <c r="D112" s="31">
        <v>1</v>
      </c>
      <c r="E112" s="10" t="s">
        <v>52</v>
      </c>
      <c r="I112" s="202" t="s">
        <v>487</v>
      </c>
      <c r="J112" s="202"/>
      <c r="K112" s="202"/>
      <c r="L112" s="202"/>
      <c r="M112" s="202"/>
      <c r="N112" s="202"/>
      <c r="O112" s="202"/>
      <c r="P112" s="202"/>
      <c r="Q112" s="214"/>
      <c r="R112" s="202"/>
      <c r="S112" s="202"/>
      <c r="T112" s="202"/>
      <c r="U112" s="202"/>
      <c r="V112" s="202"/>
      <c r="W112" s="202"/>
      <c r="X112" s="202"/>
      <c r="Y112" s="202"/>
      <c r="Z112" s="35"/>
    </row>
    <row r="113" spans="1:26" ht="20.100000000000001" customHeight="1">
      <c r="A113" s="15"/>
      <c r="B113" s="15"/>
      <c r="C113" s="30"/>
      <c r="D113" s="31"/>
      <c r="E113" s="32"/>
      <c r="F113" s="32"/>
      <c r="G113" s="32"/>
      <c r="H113" s="32"/>
      <c r="I113" s="40"/>
      <c r="J113" s="36" t="s">
        <v>55</v>
      </c>
      <c r="K113" s="57"/>
      <c r="L113" s="34"/>
      <c r="M113" s="34"/>
      <c r="N113" s="34"/>
      <c r="O113" s="34"/>
      <c r="P113" s="34"/>
      <c r="Q113" s="69"/>
      <c r="R113" s="34"/>
      <c r="S113" s="34"/>
      <c r="T113" s="34"/>
      <c r="U113" s="34"/>
      <c r="V113" s="34"/>
      <c r="W113" s="34"/>
      <c r="X113" s="34"/>
      <c r="Y113" s="34"/>
      <c r="Z113" s="35"/>
    </row>
    <row r="114" spans="1:26" ht="20.100000000000001" customHeight="1">
      <c r="A114" s="15"/>
      <c r="B114" s="15"/>
      <c r="C114" s="30"/>
      <c r="D114" s="31">
        <f>D112+1</f>
        <v>2</v>
      </c>
      <c r="E114" s="10" t="s">
        <v>53</v>
      </c>
      <c r="I114" s="202" t="s">
        <v>488</v>
      </c>
      <c r="J114" s="202"/>
      <c r="K114" s="202"/>
      <c r="L114" s="202"/>
      <c r="M114" s="202"/>
      <c r="N114" s="202"/>
      <c r="O114" s="202"/>
      <c r="P114" s="202"/>
      <c r="Q114" s="202"/>
      <c r="R114" s="202"/>
      <c r="S114" s="202"/>
      <c r="T114" s="202"/>
      <c r="U114" s="202"/>
      <c r="V114" s="202"/>
      <c r="W114" s="202"/>
      <c r="X114" s="202"/>
      <c r="Y114" s="202"/>
      <c r="Z114" s="35"/>
    </row>
    <row r="115" spans="1:26" ht="20.100000000000001" customHeight="1">
      <c r="A115" s="15"/>
      <c r="B115" s="15"/>
      <c r="C115" s="30"/>
      <c r="D115" s="31"/>
      <c r="E115" s="32"/>
      <c r="F115" s="32"/>
      <c r="G115" s="32"/>
      <c r="H115" s="32"/>
      <c r="I115" s="40"/>
      <c r="J115" s="36" t="s">
        <v>13</v>
      </c>
      <c r="K115" s="36"/>
      <c r="L115" s="36"/>
      <c r="M115" s="36"/>
      <c r="N115" s="36"/>
      <c r="O115" s="36"/>
      <c r="P115" s="36"/>
      <c r="Q115" s="36"/>
      <c r="R115" s="36"/>
      <c r="S115" s="36"/>
      <c r="T115" s="36"/>
      <c r="U115" s="36"/>
      <c r="V115" s="36"/>
      <c r="W115" s="36"/>
      <c r="X115" s="36"/>
      <c r="Y115" s="36"/>
      <c r="Z115" s="35"/>
    </row>
    <row r="116" spans="1:26" ht="20.100000000000001" customHeight="1">
      <c r="A116" s="15"/>
      <c r="B116" s="15"/>
      <c r="C116" s="30"/>
      <c r="D116" s="31">
        <f>D114+1</f>
        <v>3</v>
      </c>
      <c r="E116" s="10" t="s">
        <v>54</v>
      </c>
      <c r="I116" s="202" t="s">
        <v>489</v>
      </c>
      <c r="J116" s="202"/>
      <c r="K116" s="202"/>
      <c r="L116" s="202"/>
      <c r="M116" s="202"/>
      <c r="N116" s="202"/>
      <c r="O116" s="202"/>
      <c r="P116" s="202"/>
      <c r="Q116" s="202"/>
      <c r="R116" s="202"/>
      <c r="S116" s="202"/>
      <c r="T116" s="202"/>
      <c r="U116" s="202"/>
      <c r="V116" s="202"/>
      <c r="W116" s="202"/>
      <c r="X116" s="202"/>
      <c r="Y116" s="202"/>
      <c r="Z116" s="35"/>
    </row>
    <row r="117" spans="1:26" ht="20.100000000000001" customHeight="1">
      <c r="A117" s="15"/>
      <c r="B117" s="15"/>
      <c r="C117" s="30"/>
      <c r="D117" s="32"/>
      <c r="E117" s="32"/>
      <c r="F117" s="32"/>
      <c r="G117" s="32"/>
      <c r="H117" s="32"/>
      <c r="I117" s="40"/>
      <c r="J117" s="36" t="s">
        <v>15</v>
      </c>
      <c r="K117" s="36"/>
      <c r="L117" s="36"/>
      <c r="M117" s="36"/>
      <c r="N117" s="36"/>
      <c r="O117" s="36"/>
      <c r="P117" s="36"/>
      <c r="Q117" s="36"/>
      <c r="R117" s="36"/>
      <c r="S117" s="36"/>
      <c r="T117" s="36"/>
      <c r="U117" s="36"/>
      <c r="V117" s="36"/>
      <c r="W117" s="36"/>
      <c r="X117" s="36"/>
      <c r="Y117" s="36"/>
      <c r="Z117" s="35"/>
    </row>
    <row r="118" spans="1:26" ht="20.100000000000001" customHeight="1">
      <c r="A118" s="15">
        <f>IF(AND(I118&lt;&gt;"",NOT(ISNUMBER(VALUE(SUBSTITUTE(I118,"-",""))))), 1001, 0)</f>
        <v>0</v>
      </c>
      <c r="B118" s="15"/>
      <c r="C118" s="30"/>
      <c r="D118" s="31">
        <f>D116+1</f>
        <v>4</v>
      </c>
      <c r="E118" s="10" t="s">
        <v>16</v>
      </c>
      <c r="I118" s="202" t="s">
        <v>490</v>
      </c>
      <c r="J118" s="202"/>
      <c r="K118" s="202"/>
      <c r="L118" s="202"/>
      <c r="M118" s="202"/>
      <c r="Y118" s="34"/>
      <c r="Z118" s="35"/>
    </row>
    <row r="119" spans="1:26" ht="20.100000000000001" customHeight="1">
      <c r="A119" s="15"/>
      <c r="B119" s="15"/>
      <c r="C119" s="37"/>
      <c r="D119" s="32"/>
      <c r="E119" s="32"/>
      <c r="F119" s="32"/>
      <c r="G119" s="32"/>
      <c r="H119" s="32"/>
      <c r="I119" s="33"/>
      <c r="J119" s="36" t="s">
        <v>17</v>
      </c>
      <c r="K119" s="34"/>
      <c r="L119" s="34"/>
      <c r="M119" s="34"/>
      <c r="N119" s="34"/>
      <c r="O119" s="34"/>
      <c r="P119" s="34"/>
      <c r="Q119" s="34"/>
      <c r="R119" s="34"/>
      <c r="S119" s="34"/>
      <c r="T119" s="34"/>
      <c r="U119" s="34"/>
      <c r="V119" s="34"/>
      <c r="W119" s="34"/>
      <c r="X119" s="34"/>
      <c r="Y119" s="34"/>
      <c r="Z119" s="35"/>
    </row>
    <row r="120" spans="1:26" ht="20.100000000000001" customHeight="1">
      <c r="A120" s="15">
        <f>IF(AND(I120&lt;&gt;"",NOT(ISNUMBER(VALUE(SUBSTITUTE(I120,"-",""))))), 1001, 0)</f>
        <v>0</v>
      </c>
      <c r="B120" s="15"/>
      <c r="C120" s="30"/>
      <c r="D120" s="31">
        <f>D118+1</f>
        <v>5</v>
      </c>
      <c r="E120" s="10" t="s">
        <v>18</v>
      </c>
      <c r="I120" s="202" t="s">
        <v>491</v>
      </c>
      <c r="J120" s="202"/>
      <c r="K120" s="202"/>
      <c r="L120" s="202"/>
      <c r="M120" s="202"/>
      <c r="N120" s="34"/>
      <c r="O120" s="34"/>
      <c r="P120" s="34"/>
      <c r="Q120" s="34"/>
      <c r="R120" s="34"/>
      <c r="S120" s="34"/>
      <c r="T120" s="34"/>
      <c r="U120" s="34"/>
      <c r="V120" s="34"/>
      <c r="W120" s="34"/>
      <c r="X120" s="34"/>
      <c r="Y120" s="34"/>
      <c r="Z120" s="35"/>
    </row>
    <row r="121" spans="1:26" ht="20.100000000000001" customHeight="1">
      <c r="A121" s="15"/>
      <c r="B121" s="15"/>
      <c r="C121" s="37"/>
      <c r="D121" s="32"/>
      <c r="E121" s="32"/>
      <c r="F121" s="32"/>
      <c r="G121" s="32"/>
      <c r="H121" s="32"/>
      <c r="I121" s="33"/>
      <c r="J121" s="36" t="s">
        <v>17</v>
      </c>
      <c r="K121" s="34"/>
      <c r="L121" s="34"/>
      <c r="M121" s="34"/>
      <c r="N121" s="34"/>
      <c r="O121" s="34"/>
      <c r="P121" s="34"/>
      <c r="Q121" s="34"/>
      <c r="R121" s="34"/>
      <c r="S121" s="34"/>
      <c r="T121" s="34"/>
      <c r="U121" s="34"/>
      <c r="V121" s="34"/>
      <c r="W121" s="34"/>
      <c r="X121" s="34"/>
      <c r="Y121" s="34"/>
      <c r="Z121" s="35"/>
    </row>
    <row r="122" spans="1:26" ht="20.100000000000001" customHeight="1">
      <c r="A122" s="15"/>
      <c r="B122" s="15"/>
      <c r="C122" s="30"/>
      <c r="D122" s="31">
        <f>D120+1</f>
        <v>6</v>
      </c>
      <c r="E122" s="10" t="s">
        <v>46</v>
      </c>
      <c r="I122" s="202" t="s">
        <v>492</v>
      </c>
      <c r="J122" s="202"/>
      <c r="K122" s="202"/>
      <c r="L122" s="202"/>
      <c r="M122" s="202"/>
      <c r="N122" s="202"/>
      <c r="O122" s="202"/>
      <c r="P122" s="202"/>
      <c r="Q122" s="206"/>
      <c r="R122" s="202"/>
      <c r="S122" s="202"/>
      <c r="T122" s="202"/>
      <c r="U122" s="202"/>
      <c r="V122" s="202"/>
      <c r="W122" s="202"/>
      <c r="X122" s="202"/>
      <c r="Y122" s="202"/>
      <c r="Z122" s="35"/>
    </row>
    <row r="123" spans="1:26" ht="20.100000000000001" customHeight="1">
      <c r="A123" s="15"/>
      <c r="B123" s="15"/>
      <c r="C123" s="37"/>
      <c r="D123" s="32"/>
      <c r="E123" s="32"/>
      <c r="F123" s="32"/>
      <c r="G123" s="32"/>
      <c r="H123" s="32"/>
      <c r="I123" s="33"/>
      <c r="J123" s="42" t="s">
        <v>476</v>
      </c>
      <c r="K123" s="57"/>
      <c r="L123" s="34"/>
      <c r="M123" s="34"/>
      <c r="N123" s="34"/>
      <c r="O123" s="34"/>
      <c r="P123" s="34"/>
      <c r="Q123" s="58"/>
      <c r="R123" s="34"/>
      <c r="S123" s="34"/>
      <c r="T123" s="34"/>
      <c r="U123" s="34"/>
      <c r="V123" s="34"/>
      <c r="W123" s="34"/>
      <c r="X123" s="34"/>
      <c r="Y123" s="34"/>
      <c r="Z123" s="35"/>
    </row>
    <row r="124" spans="1:26" ht="20.100000000000001" customHeight="1">
      <c r="A124" s="15"/>
      <c r="B124" s="15"/>
      <c r="C124" s="46"/>
      <c r="D124" s="47"/>
      <c r="E124" s="47"/>
      <c r="F124" s="47"/>
      <c r="G124" s="47"/>
      <c r="H124" s="47"/>
      <c r="I124" s="49"/>
      <c r="J124" s="48"/>
      <c r="K124" s="49"/>
      <c r="L124" s="48"/>
      <c r="M124" s="48"/>
      <c r="N124" s="48"/>
      <c r="O124" s="48"/>
      <c r="P124" s="48"/>
      <c r="Q124" s="70"/>
      <c r="R124" s="48"/>
      <c r="S124" s="48"/>
      <c r="T124" s="48"/>
      <c r="U124" s="48"/>
      <c r="V124" s="48"/>
      <c r="W124" s="48"/>
      <c r="X124" s="48"/>
      <c r="Y124" s="48"/>
      <c r="Z124" s="50"/>
    </row>
    <row r="125" spans="1:26" ht="20.100000000000001" customHeight="1">
      <c r="A125" s="15"/>
      <c r="B125" s="15"/>
      <c r="C125" s="32"/>
      <c r="D125" s="32"/>
      <c r="E125" s="32"/>
      <c r="F125" s="32"/>
      <c r="G125" s="32"/>
      <c r="H125" s="32"/>
      <c r="I125" s="52"/>
      <c r="J125" s="52"/>
      <c r="K125" s="52"/>
      <c r="L125" s="52"/>
      <c r="M125" s="52"/>
      <c r="N125" s="52"/>
      <c r="O125" s="52"/>
      <c r="P125" s="52"/>
      <c r="Q125" s="71"/>
      <c r="R125" s="52"/>
      <c r="S125" s="52"/>
      <c r="T125" s="52"/>
      <c r="U125" s="52"/>
      <c r="V125" s="52"/>
      <c r="W125" s="52"/>
      <c r="X125" s="52"/>
      <c r="Y125" s="52"/>
      <c r="Z125" s="32"/>
    </row>
    <row r="126" spans="1:26" ht="15.75" hidden="1" customHeight="1">
      <c r="A126" s="15"/>
      <c r="B126" s="15"/>
      <c r="C126" s="32"/>
      <c r="D126" s="32"/>
      <c r="E126" s="32"/>
      <c r="F126" s="32"/>
      <c r="G126" s="32"/>
      <c r="H126" s="32"/>
      <c r="I126" s="52"/>
      <c r="J126" s="52"/>
      <c r="K126" s="52"/>
      <c r="L126" s="52"/>
      <c r="M126" s="52"/>
      <c r="N126" s="52"/>
      <c r="O126" s="52"/>
      <c r="P126" s="52"/>
      <c r="Q126" s="71"/>
      <c r="R126" s="52"/>
      <c r="S126" s="52"/>
      <c r="T126" s="52"/>
      <c r="U126" s="52"/>
      <c r="V126" s="52"/>
      <c r="W126" s="52"/>
      <c r="X126" s="52"/>
      <c r="Y126" s="52"/>
      <c r="Z126" s="32"/>
    </row>
    <row r="127" spans="1:26" ht="15.75" hidden="1" customHeight="1">
      <c r="A127" s="15"/>
      <c r="B127" s="15"/>
      <c r="C127" s="32"/>
      <c r="D127" s="32"/>
      <c r="E127" s="32"/>
      <c r="F127" s="32"/>
      <c r="G127" s="32"/>
      <c r="H127" s="32"/>
      <c r="I127" s="52"/>
      <c r="J127" s="52"/>
      <c r="K127" s="52"/>
      <c r="L127" s="52"/>
      <c r="M127" s="52"/>
      <c r="N127" s="52"/>
      <c r="O127" s="52"/>
      <c r="P127" s="52"/>
      <c r="Q127" s="71"/>
      <c r="R127" s="52"/>
      <c r="S127" s="52"/>
      <c r="T127" s="52"/>
      <c r="U127" s="52"/>
      <c r="V127" s="52"/>
      <c r="W127" s="52"/>
      <c r="X127" s="52"/>
      <c r="Y127" s="52"/>
      <c r="Z127" s="32"/>
    </row>
    <row r="128" spans="1:26" ht="15.75" hidden="1" customHeight="1">
      <c r="A128" s="15"/>
      <c r="B128" s="15"/>
      <c r="C128" s="32"/>
      <c r="D128" s="32"/>
      <c r="E128" s="32"/>
      <c r="F128" s="32"/>
      <c r="G128" s="32"/>
      <c r="H128" s="32"/>
      <c r="I128" s="52"/>
      <c r="J128" s="52"/>
      <c r="K128" s="52"/>
      <c r="L128" s="52"/>
      <c r="M128" s="52"/>
      <c r="N128" s="52"/>
      <c r="O128" s="52"/>
      <c r="P128" s="52"/>
      <c r="Q128" s="71"/>
      <c r="R128" s="52"/>
      <c r="S128" s="52"/>
      <c r="T128" s="52"/>
      <c r="U128" s="52"/>
      <c r="V128" s="52"/>
      <c r="W128" s="52"/>
      <c r="X128" s="52"/>
      <c r="Y128" s="52"/>
      <c r="Z128" s="32"/>
    </row>
    <row r="129" spans="1:26" ht="15.75" hidden="1" customHeight="1">
      <c r="A129" s="15"/>
      <c r="B129" s="15"/>
      <c r="C129" s="32"/>
      <c r="D129" s="32"/>
      <c r="E129" s="32"/>
      <c r="F129" s="32"/>
      <c r="G129" s="32"/>
      <c r="H129" s="32"/>
      <c r="I129" s="52"/>
      <c r="J129" s="52"/>
      <c r="K129" s="52"/>
      <c r="L129" s="52"/>
      <c r="M129" s="52"/>
      <c r="N129" s="52"/>
      <c r="O129" s="52"/>
      <c r="P129" s="52"/>
      <c r="Q129" s="71"/>
      <c r="R129" s="52"/>
      <c r="S129" s="52"/>
      <c r="T129" s="52"/>
      <c r="U129" s="52"/>
      <c r="V129" s="52"/>
      <c r="W129" s="52"/>
      <c r="X129" s="52"/>
      <c r="Y129" s="52"/>
      <c r="Z129" s="32"/>
    </row>
    <row r="130" spans="1:26" ht="15.75" hidden="1" customHeight="1">
      <c r="A130" s="15"/>
      <c r="B130" s="15"/>
      <c r="C130" s="32"/>
      <c r="D130" s="32"/>
      <c r="E130" s="32"/>
      <c r="F130" s="32"/>
      <c r="G130" s="32"/>
      <c r="H130" s="32"/>
      <c r="I130" s="52"/>
      <c r="J130" s="52"/>
      <c r="K130" s="52"/>
      <c r="L130" s="52"/>
      <c r="M130" s="52"/>
      <c r="N130" s="52"/>
      <c r="O130" s="52"/>
      <c r="P130" s="52"/>
      <c r="Q130" s="71"/>
      <c r="R130" s="52"/>
      <c r="S130" s="52"/>
      <c r="T130" s="52"/>
      <c r="U130" s="52"/>
      <c r="V130" s="52"/>
      <c r="W130" s="52"/>
      <c r="X130" s="52"/>
      <c r="Y130" s="52"/>
      <c r="Z130" s="32"/>
    </row>
    <row r="131" spans="1:26" ht="15.75" hidden="1" customHeight="1">
      <c r="A131" s="15"/>
      <c r="B131" s="15"/>
      <c r="C131" s="32"/>
      <c r="D131" s="32"/>
      <c r="E131" s="32"/>
      <c r="F131" s="32"/>
      <c r="G131" s="32"/>
      <c r="H131" s="32"/>
      <c r="I131" s="52"/>
      <c r="J131" s="52"/>
      <c r="K131" s="52"/>
      <c r="L131" s="52"/>
      <c r="M131" s="52"/>
      <c r="N131" s="52"/>
      <c r="O131" s="52"/>
      <c r="P131" s="52"/>
      <c r="Q131" s="71"/>
      <c r="R131" s="52"/>
      <c r="S131" s="52"/>
      <c r="T131" s="52"/>
      <c r="U131" s="52"/>
      <c r="V131" s="52"/>
      <c r="W131" s="52"/>
      <c r="X131" s="52"/>
      <c r="Y131" s="52"/>
      <c r="Z131" s="32"/>
    </row>
    <row r="132" spans="1:26" ht="15.75" hidden="1" customHeight="1">
      <c r="A132" s="15"/>
      <c r="B132" s="15"/>
      <c r="C132" s="32"/>
      <c r="D132" s="32"/>
      <c r="E132" s="32"/>
      <c r="F132" s="32"/>
      <c r="G132" s="32"/>
      <c r="H132" s="32"/>
      <c r="I132" s="52"/>
      <c r="J132" s="52"/>
      <c r="K132" s="52"/>
      <c r="L132" s="52"/>
      <c r="M132" s="52"/>
      <c r="N132" s="52"/>
      <c r="O132" s="52"/>
      <c r="P132" s="52"/>
      <c r="Q132" s="71"/>
      <c r="R132" s="52"/>
      <c r="S132" s="52"/>
      <c r="T132" s="52"/>
      <c r="U132" s="52"/>
      <c r="V132" s="52"/>
      <c r="W132" s="52"/>
      <c r="X132" s="52"/>
      <c r="Y132" s="52"/>
      <c r="Z132" s="32"/>
    </row>
    <row r="133" spans="1:26" ht="15.75" hidden="1" customHeight="1">
      <c r="A133" s="15"/>
      <c r="B133" s="15"/>
      <c r="C133" s="32"/>
      <c r="D133" s="32"/>
      <c r="E133" s="32"/>
      <c r="F133" s="32"/>
      <c r="G133" s="32"/>
      <c r="H133" s="32"/>
      <c r="I133" s="52"/>
      <c r="J133" s="52"/>
      <c r="K133" s="52"/>
      <c r="L133" s="52"/>
      <c r="M133" s="52"/>
      <c r="N133" s="52"/>
      <c r="O133" s="52"/>
      <c r="P133" s="52"/>
      <c r="Q133" s="71"/>
      <c r="R133" s="52"/>
      <c r="S133" s="52"/>
      <c r="T133" s="52"/>
      <c r="U133" s="52"/>
      <c r="V133" s="52"/>
      <c r="W133" s="52"/>
      <c r="X133" s="52"/>
      <c r="Y133" s="52"/>
      <c r="Z133" s="32"/>
    </row>
    <row r="134" spans="1:26" ht="15.75" hidden="1" customHeight="1">
      <c r="A134" s="15"/>
      <c r="B134" s="15"/>
      <c r="C134" s="32"/>
      <c r="D134" s="32"/>
      <c r="E134" s="32"/>
      <c r="F134" s="32"/>
      <c r="G134" s="32"/>
      <c r="H134" s="32"/>
      <c r="I134" s="52"/>
      <c r="J134" s="52"/>
      <c r="K134" s="52"/>
      <c r="L134" s="52"/>
      <c r="M134" s="52"/>
      <c r="N134" s="52"/>
      <c r="O134" s="52"/>
      <c r="P134" s="52"/>
      <c r="Q134" s="71"/>
      <c r="R134" s="52"/>
      <c r="S134" s="52"/>
      <c r="T134" s="52"/>
      <c r="U134" s="52"/>
      <c r="V134" s="52"/>
      <c r="W134" s="52"/>
      <c r="X134" s="52"/>
      <c r="Y134" s="52"/>
      <c r="Z134" s="32"/>
    </row>
    <row r="135" spans="1:26" ht="15.75" hidden="1" customHeight="1">
      <c r="A135" s="15"/>
      <c r="B135" s="15"/>
      <c r="C135" s="32"/>
      <c r="D135" s="32"/>
      <c r="E135" s="32"/>
      <c r="F135" s="32"/>
      <c r="G135" s="32"/>
      <c r="H135" s="32"/>
      <c r="I135" s="52"/>
      <c r="J135" s="52"/>
      <c r="K135" s="52"/>
      <c r="L135" s="52"/>
      <c r="M135" s="52"/>
      <c r="N135" s="52"/>
      <c r="O135" s="52"/>
      <c r="P135" s="52"/>
      <c r="Q135" s="71"/>
      <c r="R135" s="52"/>
      <c r="S135" s="52"/>
      <c r="T135" s="52"/>
      <c r="U135" s="52"/>
      <c r="V135" s="52"/>
      <c r="W135" s="52"/>
      <c r="X135" s="52"/>
      <c r="Y135" s="52"/>
      <c r="Z135" s="32"/>
    </row>
    <row r="136" spans="1:26" ht="15.75" hidden="1" customHeight="1">
      <c r="A136" s="15"/>
      <c r="B136" s="15"/>
      <c r="C136" s="32"/>
      <c r="D136" s="32"/>
      <c r="E136" s="32"/>
      <c r="F136" s="32"/>
      <c r="G136" s="32"/>
      <c r="H136" s="32"/>
      <c r="I136" s="52"/>
      <c r="J136" s="52"/>
      <c r="K136" s="52"/>
      <c r="L136" s="52"/>
      <c r="M136" s="52"/>
      <c r="N136" s="52"/>
      <c r="O136" s="52"/>
      <c r="P136" s="52"/>
      <c r="Q136" s="71"/>
      <c r="R136" s="52"/>
      <c r="S136" s="52"/>
      <c r="T136" s="52"/>
      <c r="U136" s="52"/>
      <c r="V136" s="52"/>
      <c r="W136" s="52"/>
      <c r="X136" s="52"/>
      <c r="Y136" s="52"/>
      <c r="Z136" s="32"/>
    </row>
    <row r="137" spans="1:26" ht="15.75" hidden="1" customHeight="1">
      <c r="A137" s="15"/>
      <c r="B137" s="15"/>
      <c r="C137" s="32"/>
      <c r="D137" s="32"/>
      <c r="E137" s="32"/>
      <c r="F137" s="32"/>
      <c r="G137" s="32"/>
      <c r="H137" s="32"/>
      <c r="I137" s="52"/>
      <c r="J137" s="52"/>
      <c r="K137" s="52"/>
      <c r="L137" s="52"/>
      <c r="M137" s="52"/>
      <c r="N137" s="52"/>
      <c r="O137" s="52"/>
      <c r="P137" s="52"/>
      <c r="Q137" s="71"/>
      <c r="R137" s="52"/>
      <c r="S137" s="52"/>
      <c r="T137" s="52"/>
      <c r="U137" s="52"/>
      <c r="V137" s="52"/>
      <c r="W137" s="52"/>
      <c r="X137" s="52"/>
      <c r="Y137" s="52"/>
      <c r="Z137" s="32"/>
    </row>
    <row r="138" spans="1:26" ht="15.75" hidden="1" customHeight="1">
      <c r="A138" s="15"/>
      <c r="B138" s="15"/>
      <c r="C138" s="32"/>
      <c r="D138" s="32"/>
      <c r="E138" s="32"/>
      <c r="F138" s="32"/>
      <c r="G138" s="32"/>
      <c r="H138" s="32"/>
      <c r="I138" s="52"/>
      <c r="J138" s="52"/>
      <c r="K138" s="52"/>
      <c r="L138" s="52"/>
      <c r="M138" s="52"/>
      <c r="N138" s="52"/>
      <c r="O138" s="52"/>
      <c r="P138" s="52"/>
      <c r="Q138" s="71"/>
      <c r="R138" s="52"/>
      <c r="S138" s="52"/>
      <c r="T138" s="52"/>
      <c r="U138" s="52"/>
      <c r="V138" s="52"/>
      <c r="W138" s="52"/>
      <c r="X138" s="52"/>
      <c r="Y138" s="52"/>
      <c r="Z138" s="32"/>
    </row>
    <row r="139" spans="1:26" ht="15.75" hidden="1" customHeight="1">
      <c r="A139" s="15"/>
      <c r="B139" s="15"/>
      <c r="C139" s="32"/>
      <c r="D139" s="32"/>
      <c r="E139" s="32"/>
      <c r="F139" s="32"/>
      <c r="G139" s="32"/>
      <c r="H139" s="32"/>
      <c r="I139" s="52"/>
      <c r="J139" s="52"/>
      <c r="K139" s="52"/>
      <c r="L139" s="52"/>
      <c r="M139" s="52"/>
      <c r="N139" s="52"/>
      <c r="O139" s="52"/>
      <c r="P139" s="52"/>
      <c r="Q139" s="71"/>
      <c r="R139" s="52"/>
      <c r="S139" s="52"/>
      <c r="T139" s="52"/>
      <c r="U139" s="52"/>
      <c r="V139" s="52"/>
      <c r="W139" s="52"/>
      <c r="X139" s="52"/>
      <c r="Y139" s="52"/>
      <c r="Z139" s="32"/>
    </row>
    <row r="140" spans="1:26" ht="15.75" hidden="1" customHeight="1">
      <c r="A140" s="15"/>
      <c r="B140" s="15"/>
      <c r="C140" s="32"/>
      <c r="D140" s="32"/>
      <c r="E140" s="32"/>
      <c r="F140" s="32"/>
      <c r="G140" s="32"/>
      <c r="H140" s="32"/>
      <c r="I140" s="52"/>
      <c r="J140" s="52"/>
      <c r="K140" s="52"/>
      <c r="L140" s="52"/>
      <c r="M140" s="52"/>
      <c r="N140" s="52"/>
      <c r="O140" s="52"/>
      <c r="P140" s="52"/>
      <c r="Q140" s="71"/>
      <c r="R140" s="52"/>
      <c r="S140" s="52"/>
      <c r="T140" s="52"/>
      <c r="U140" s="52"/>
      <c r="V140" s="52"/>
      <c r="W140" s="52"/>
      <c r="X140" s="52"/>
      <c r="Y140" s="52"/>
      <c r="Z140" s="32"/>
    </row>
    <row r="141" spans="1:26" ht="15.75" hidden="1" customHeight="1">
      <c r="A141" s="15"/>
      <c r="B141" s="15"/>
      <c r="C141" s="32"/>
      <c r="D141" s="32"/>
      <c r="E141" s="32"/>
      <c r="F141" s="32"/>
      <c r="G141" s="32"/>
      <c r="H141" s="32"/>
      <c r="I141" s="52"/>
      <c r="J141" s="52"/>
      <c r="K141" s="52"/>
      <c r="L141" s="52"/>
      <c r="M141" s="52"/>
      <c r="N141" s="52"/>
      <c r="O141" s="52"/>
      <c r="P141" s="52"/>
      <c r="Q141" s="71"/>
      <c r="R141" s="52"/>
      <c r="S141" s="52"/>
      <c r="T141" s="52"/>
      <c r="U141" s="52"/>
      <c r="V141" s="52"/>
      <c r="W141" s="52"/>
      <c r="X141" s="52"/>
      <c r="Y141" s="52"/>
      <c r="Z141" s="32"/>
    </row>
    <row r="142" spans="1:26" ht="15.75" hidden="1" customHeight="1">
      <c r="A142" s="15"/>
      <c r="B142" s="15"/>
      <c r="C142" s="32"/>
      <c r="D142" s="32"/>
      <c r="E142" s="32"/>
      <c r="F142" s="32"/>
      <c r="G142" s="32"/>
      <c r="H142" s="32"/>
      <c r="I142" s="52"/>
      <c r="J142" s="52"/>
      <c r="K142" s="52"/>
      <c r="L142" s="52"/>
      <c r="M142" s="52"/>
      <c r="N142" s="52"/>
      <c r="O142" s="52"/>
      <c r="P142" s="52"/>
      <c r="Q142" s="71"/>
      <c r="R142" s="52"/>
      <c r="S142" s="52"/>
      <c r="T142" s="52"/>
      <c r="U142" s="52"/>
      <c r="V142" s="52"/>
      <c r="W142" s="52"/>
      <c r="X142" s="52"/>
      <c r="Y142" s="52"/>
      <c r="Z142" s="32"/>
    </row>
    <row r="143" spans="1:26" ht="15.75" hidden="1" customHeight="1">
      <c r="A143" s="15"/>
      <c r="B143" s="15"/>
      <c r="C143" s="32"/>
      <c r="D143" s="32"/>
      <c r="E143" s="32"/>
      <c r="F143" s="32"/>
      <c r="G143" s="32"/>
      <c r="H143" s="32"/>
      <c r="I143" s="52"/>
      <c r="J143" s="52"/>
      <c r="K143" s="52"/>
      <c r="L143" s="52"/>
      <c r="M143" s="52"/>
      <c r="N143" s="52"/>
      <c r="O143" s="52"/>
      <c r="P143" s="52"/>
      <c r="Q143" s="71"/>
      <c r="R143" s="52"/>
      <c r="S143" s="52"/>
      <c r="T143" s="52"/>
      <c r="U143" s="52"/>
      <c r="V143" s="52"/>
      <c r="W143" s="52"/>
      <c r="X143" s="52"/>
      <c r="Y143" s="52"/>
      <c r="Z143" s="32"/>
    </row>
    <row r="144" spans="1:26" ht="15.75" hidden="1" customHeight="1">
      <c r="A144" s="15"/>
      <c r="B144" s="15"/>
      <c r="C144" s="32"/>
      <c r="D144" s="32"/>
      <c r="E144" s="32"/>
      <c r="F144" s="32"/>
      <c r="G144" s="32"/>
      <c r="H144" s="32"/>
      <c r="I144" s="52"/>
      <c r="J144" s="52"/>
      <c r="K144" s="52"/>
      <c r="L144" s="52"/>
      <c r="M144" s="52"/>
      <c r="N144" s="52"/>
      <c r="O144" s="52"/>
      <c r="P144" s="52"/>
      <c r="Q144" s="71"/>
      <c r="R144" s="52"/>
      <c r="S144" s="52"/>
      <c r="T144" s="52"/>
      <c r="U144" s="52"/>
      <c r="V144" s="52"/>
      <c r="W144" s="52"/>
      <c r="X144" s="52"/>
      <c r="Y144" s="52"/>
      <c r="Z144" s="32"/>
    </row>
    <row r="145" spans="1:26" ht="20.100000000000001" customHeight="1">
      <c r="A145" s="15"/>
      <c r="B145" s="15"/>
      <c r="C145" s="32"/>
      <c r="D145" s="32"/>
      <c r="E145" s="32"/>
      <c r="F145" s="32"/>
      <c r="G145" s="32"/>
      <c r="H145" s="32"/>
      <c r="I145" s="52"/>
      <c r="J145" s="32"/>
      <c r="K145" s="32"/>
      <c r="L145" s="32"/>
      <c r="M145" s="32"/>
      <c r="N145" s="32"/>
      <c r="O145" s="32"/>
      <c r="P145" s="32"/>
      <c r="Q145" s="72"/>
      <c r="R145" s="32"/>
      <c r="S145" s="32"/>
      <c r="T145" s="32"/>
      <c r="U145" s="32"/>
      <c r="V145" s="32"/>
      <c r="W145" s="32"/>
      <c r="X145" s="32"/>
      <c r="Y145" s="32"/>
      <c r="Z145" s="32"/>
    </row>
    <row r="146" spans="1:26" ht="20.100000000000001" customHeight="1">
      <c r="A146" s="15"/>
      <c r="B146" s="15"/>
      <c r="C146" s="197" t="s">
        <v>56</v>
      </c>
      <c r="D146" s="198"/>
      <c r="E146" s="198"/>
      <c r="F146" s="198"/>
      <c r="G146" s="198"/>
      <c r="H146" s="199"/>
      <c r="I146" s="53"/>
      <c r="K146" s="53"/>
    </row>
    <row r="147" spans="1:26" ht="20.100000000000001" customHeight="1">
      <c r="A147" s="15"/>
      <c r="B147" s="15"/>
      <c r="C147" s="26"/>
      <c r="D147" s="27"/>
      <c r="E147" s="27"/>
      <c r="F147" s="27"/>
      <c r="G147" s="27"/>
      <c r="H147" s="27"/>
      <c r="I147" s="28"/>
      <c r="J147" s="28"/>
      <c r="K147" s="28"/>
      <c r="L147" s="28"/>
      <c r="M147" s="28"/>
      <c r="N147" s="28"/>
      <c r="O147" s="28"/>
      <c r="P147" s="28"/>
      <c r="Q147" s="28"/>
      <c r="R147" s="28"/>
      <c r="S147" s="28"/>
      <c r="T147" s="28"/>
      <c r="U147" s="28"/>
      <c r="V147" s="28"/>
      <c r="W147" s="28"/>
      <c r="X147" s="28"/>
      <c r="Y147" s="28"/>
      <c r="Z147" s="29"/>
    </row>
    <row r="148" spans="1:26" ht="20.100000000000001" customHeight="1">
      <c r="A148" s="15"/>
      <c r="B148" s="15"/>
      <c r="C148" s="26"/>
      <c r="D148" s="73" t="s">
        <v>25</v>
      </c>
      <c r="E148" s="54"/>
      <c r="F148" s="54"/>
      <c r="G148" s="54"/>
      <c r="H148" s="54"/>
      <c r="I148" s="54"/>
      <c r="J148" s="54"/>
      <c r="K148" s="54"/>
      <c r="L148" s="54"/>
      <c r="M148" s="54"/>
      <c r="N148" s="54"/>
      <c r="O148" s="54"/>
      <c r="P148" s="54"/>
      <c r="Q148" s="54"/>
      <c r="R148" s="54"/>
      <c r="S148" s="54"/>
      <c r="T148" s="54"/>
      <c r="U148" s="54"/>
      <c r="V148" s="54"/>
      <c r="W148" s="54"/>
      <c r="X148" s="34"/>
      <c r="Y148" s="32"/>
      <c r="Z148" s="35"/>
    </row>
    <row r="149" spans="1:26" ht="20.100000000000001" customHeight="1">
      <c r="A149" s="15">
        <f>IF(AND(I149&lt;&gt;"しない", I149&lt;&gt;"する"), 1001, 0)</f>
        <v>0</v>
      </c>
      <c r="B149" s="15"/>
      <c r="C149" s="30"/>
      <c r="D149" s="31">
        <v>1</v>
      </c>
      <c r="E149" s="32" t="s">
        <v>26</v>
      </c>
      <c r="F149" s="32"/>
      <c r="G149" s="32"/>
      <c r="H149" s="32"/>
      <c r="I149" s="202" t="s">
        <v>493</v>
      </c>
      <c r="J149" s="203"/>
      <c r="K149" s="203"/>
      <c r="L149" s="203"/>
      <c r="M149" s="203"/>
      <c r="N149" s="32"/>
      <c r="O149" s="32"/>
      <c r="P149" s="32"/>
      <c r="Q149" s="32"/>
      <c r="R149" s="32"/>
      <c r="S149" s="32"/>
      <c r="T149" s="32"/>
      <c r="U149" s="32"/>
      <c r="Z149" s="74"/>
    </row>
    <row r="150" spans="1:26" ht="20.100000000000001" customHeight="1">
      <c r="A150" s="15"/>
      <c r="B150" s="15"/>
      <c r="C150" s="37"/>
      <c r="D150" s="32"/>
      <c r="E150" s="32"/>
      <c r="F150" s="32"/>
      <c r="G150" s="32"/>
      <c r="H150" s="32"/>
      <c r="I150" s="75"/>
      <c r="J150" s="36" t="s">
        <v>4</v>
      </c>
      <c r="K150" s="36"/>
      <c r="L150" s="36"/>
      <c r="M150" s="36"/>
      <c r="N150" s="36"/>
      <c r="O150" s="36"/>
      <c r="P150" s="36"/>
      <c r="Q150" s="36"/>
      <c r="R150" s="36"/>
      <c r="S150" s="36"/>
      <c r="T150" s="36"/>
      <c r="U150" s="32"/>
      <c r="Z150" s="74"/>
    </row>
    <row r="151" spans="1:26" ht="20.100000000000001" customHeight="1">
      <c r="A151" s="15">
        <f>IF(AND($I149="する",ISBLANK($I151)), 1001, 0)</f>
        <v>0</v>
      </c>
      <c r="B151" s="15"/>
      <c r="C151" s="30"/>
      <c r="D151" s="31">
        <v>2</v>
      </c>
      <c r="E151" s="10" t="s">
        <v>8</v>
      </c>
      <c r="I151" s="207"/>
      <c r="J151" s="208"/>
      <c r="K151" s="208"/>
      <c r="L151" s="208"/>
      <c r="M151" s="208"/>
      <c r="N151" s="32"/>
      <c r="O151" s="32"/>
      <c r="P151" s="32"/>
      <c r="Q151" s="32"/>
      <c r="R151" s="32"/>
      <c r="S151" s="32"/>
      <c r="T151" s="32"/>
      <c r="U151" s="32"/>
      <c r="V151" s="32"/>
      <c r="W151" s="32"/>
      <c r="X151" s="32"/>
      <c r="Y151" s="32"/>
      <c r="Z151" s="35"/>
    </row>
    <row r="152" spans="1:26" ht="20.100000000000001" customHeight="1">
      <c r="A152" s="15"/>
      <c r="B152" s="15"/>
      <c r="C152" s="30"/>
      <c r="D152" s="31"/>
      <c r="E152" s="32"/>
      <c r="F152" s="32"/>
      <c r="G152" s="32"/>
      <c r="H152" s="32"/>
      <c r="I152" s="33"/>
      <c r="J152" s="36" t="s">
        <v>31</v>
      </c>
      <c r="K152" s="34"/>
      <c r="L152" s="34"/>
      <c r="M152" s="34"/>
      <c r="N152" s="34"/>
      <c r="O152" s="34"/>
      <c r="P152" s="34"/>
      <c r="Q152" s="34"/>
      <c r="R152" s="34"/>
      <c r="S152" s="34"/>
      <c r="T152" s="34"/>
      <c r="U152" s="34"/>
      <c r="V152" s="34"/>
      <c r="W152" s="34"/>
      <c r="X152" s="34"/>
      <c r="Y152" s="34"/>
      <c r="Z152" s="35"/>
    </row>
    <row r="153" spans="1:26" ht="20.100000000000001" customHeight="1">
      <c r="A153" s="15">
        <f>IF(AND($I149="する",ISBLANK($I153)), 1001, 0)</f>
        <v>0</v>
      </c>
      <c r="B153" s="15"/>
      <c r="C153" s="30"/>
      <c r="D153" s="31">
        <v>3</v>
      </c>
      <c r="E153" s="10" t="s">
        <v>43</v>
      </c>
      <c r="I153" s="209"/>
      <c r="J153" s="209"/>
      <c r="K153" s="209"/>
      <c r="L153" s="209"/>
      <c r="M153" s="209"/>
      <c r="N153" s="209"/>
      <c r="O153" s="209"/>
      <c r="P153" s="209"/>
      <c r="Q153" s="210"/>
      <c r="R153" s="209"/>
      <c r="S153" s="209"/>
      <c r="T153" s="209"/>
      <c r="U153" s="209"/>
      <c r="V153" s="209"/>
      <c r="W153" s="209"/>
      <c r="X153" s="209"/>
      <c r="Y153" s="209"/>
      <c r="Z153" s="35"/>
    </row>
    <row r="154" spans="1:26" ht="20.100000000000001" customHeight="1">
      <c r="A154" s="15"/>
      <c r="B154" s="15"/>
      <c r="C154" s="30"/>
      <c r="D154" s="31"/>
      <c r="E154" s="32"/>
      <c r="F154" s="32"/>
      <c r="G154" s="32"/>
      <c r="H154" s="32"/>
      <c r="I154" s="33"/>
      <c r="J154" s="36" t="s">
        <v>9</v>
      </c>
      <c r="K154" s="34"/>
      <c r="L154" s="34"/>
      <c r="M154" s="34"/>
      <c r="N154" s="34"/>
      <c r="O154" s="34"/>
      <c r="P154" s="34"/>
      <c r="Q154" s="34"/>
      <c r="R154" s="34"/>
      <c r="S154" s="34"/>
      <c r="T154" s="34"/>
      <c r="U154" s="34"/>
      <c r="V154" s="34"/>
      <c r="W154" s="34"/>
      <c r="X154" s="34"/>
      <c r="Y154" s="34"/>
      <c r="Z154" s="35"/>
    </row>
    <row r="155" spans="1:26" ht="20.100000000000001" customHeight="1">
      <c r="A155" s="15"/>
      <c r="B155" s="15"/>
      <c r="C155" s="30"/>
      <c r="D155" s="31">
        <v>4</v>
      </c>
      <c r="E155" s="10" t="s">
        <v>57</v>
      </c>
      <c r="I155" s="202"/>
      <c r="J155" s="202"/>
      <c r="K155" s="202"/>
      <c r="L155" s="202"/>
      <c r="M155" s="202"/>
      <c r="N155" s="202"/>
      <c r="O155" s="202"/>
      <c r="P155" s="202"/>
      <c r="Q155" s="202"/>
      <c r="R155" s="202"/>
      <c r="S155" s="202"/>
      <c r="T155" s="202"/>
      <c r="U155" s="202"/>
      <c r="V155" s="202"/>
      <c r="W155" s="202"/>
      <c r="X155" s="202"/>
      <c r="Y155" s="202"/>
      <c r="Z155" s="35"/>
    </row>
    <row r="156" spans="1:26" ht="20.100000000000001" customHeight="1">
      <c r="A156" s="15"/>
      <c r="B156" s="15"/>
      <c r="C156" s="30"/>
      <c r="D156" s="31"/>
      <c r="E156" s="32"/>
      <c r="F156" s="32"/>
      <c r="G156" s="32"/>
      <c r="H156" s="32"/>
      <c r="I156" s="40"/>
      <c r="J156" s="36" t="s">
        <v>13</v>
      </c>
      <c r="K156" s="36"/>
      <c r="L156" s="36"/>
      <c r="M156" s="36"/>
      <c r="N156" s="36"/>
      <c r="O156" s="36"/>
      <c r="P156" s="36"/>
      <c r="Q156" s="36"/>
      <c r="R156" s="36"/>
      <c r="S156" s="36"/>
      <c r="T156" s="36"/>
      <c r="U156" s="36"/>
      <c r="V156" s="36"/>
      <c r="W156" s="36"/>
      <c r="X156" s="36"/>
      <c r="Y156" s="36"/>
      <c r="Z156" s="35"/>
    </row>
    <row r="157" spans="1:26" ht="20.100000000000001" customHeight="1">
      <c r="A157" s="15">
        <f>IF(AND($I149="する",ISBLANK($I157)), 1001, 0)</f>
        <v>0</v>
      </c>
      <c r="B157" s="15"/>
      <c r="C157" s="30"/>
      <c r="D157" s="31">
        <v>5</v>
      </c>
      <c r="E157" s="10" t="s">
        <v>58</v>
      </c>
      <c r="I157" s="202"/>
      <c r="J157" s="202"/>
      <c r="K157" s="202"/>
      <c r="L157" s="202"/>
      <c r="M157" s="202"/>
      <c r="N157" s="202"/>
      <c r="O157" s="202"/>
      <c r="P157" s="202"/>
      <c r="Q157" s="202"/>
      <c r="R157" s="202"/>
      <c r="S157" s="202"/>
      <c r="T157" s="202"/>
      <c r="U157" s="202"/>
      <c r="V157" s="202"/>
      <c r="W157" s="202"/>
      <c r="X157" s="202"/>
      <c r="Y157" s="202"/>
      <c r="Z157" s="35"/>
    </row>
    <row r="158" spans="1:26" ht="20.100000000000001" customHeight="1">
      <c r="A158" s="15"/>
      <c r="B158" s="15"/>
      <c r="C158" s="37"/>
      <c r="D158" s="32"/>
      <c r="E158" s="32"/>
      <c r="F158" s="32"/>
      <c r="G158" s="32"/>
      <c r="H158" s="32"/>
      <c r="I158" s="40"/>
      <c r="J158" s="36" t="s">
        <v>15</v>
      </c>
      <c r="K158" s="36"/>
      <c r="L158" s="36"/>
      <c r="M158" s="36"/>
      <c r="N158" s="36"/>
      <c r="O158" s="36"/>
      <c r="P158" s="36"/>
      <c r="Q158" s="36"/>
      <c r="R158" s="36"/>
      <c r="S158" s="36"/>
      <c r="T158" s="36"/>
      <c r="U158" s="36"/>
      <c r="V158" s="36"/>
      <c r="W158" s="36"/>
      <c r="X158" s="36"/>
      <c r="Y158" s="36"/>
      <c r="Z158" s="35"/>
    </row>
    <row r="159" spans="1:26" ht="20.100000000000001" customHeight="1">
      <c r="A159" s="15">
        <f>IF(AND($I149="する",NOT(AND(I159&lt;&gt;"",ISNUMBER(VALUE(SUBSTITUTE(I159,"-","")))))), 1001, 0)</f>
        <v>0</v>
      </c>
      <c r="B159" s="15"/>
      <c r="C159" s="30"/>
      <c r="D159" s="31">
        <v>6</v>
      </c>
      <c r="E159" s="10" t="s">
        <v>16</v>
      </c>
      <c r="I159" s="202"/>
      <c r="J159" s="202"/>
      <c r="K159" s="202"/>
      <c r="L159" s="202"/>
      <c r="M159" s="202"/>
      <c r="Y159" s="34"/>
      <c r="Z159" s="35"/>
    </row>
    <row r="160" spans="1:26" ht="20.100000000000001" customHeight="1">
      <c r="A160" s="15"/>
      <c r="B160" s="15"/>
      <c r="C160" s="37"/>
      <c r="D160" s="32"/>
      <c r="E160" s="32"/>
      <c r="F160" s="32"/>
      <c r="G160" s="32"/>
      <c r="H160" s="32"/>
      <c r="I160" s="33"/>
      <c r="J160" s="36" t="s">
        <v>17</v>
      </c>
      <c r="K160" s="34"/>
      <c r="L160" s="34"/>
      <c r="M160" s="34"/>
      <c r="N160" s="34"/>
      <c r="O160" s="34"/>
      <c r="P160" s="34"/>
      <c r="Q160" s="34"/>
      <c r="R160" s="34"/>
      <c r="S160" s="34"/>
      <c r="T160" s="34"/>
      <c r="U160" s="34"/>
      <c r="V160" s="34"/>
      <c r="W160" s="34"/>
      <c r="X160" s="34"/>
      <c r="Y160" s="34"/>
      <c r="Z160" s="35"/>
    </row>
    <row r="161" spans="1:27" ht="20.100000000000001" customHeight="1">
      <c r="A161" s="15">
        <f>IF(AND($I149="する",AND(I161&lt;&gt;"",NOT(ISNUMBER(VALUE(SUBSTITUTE(I161,"-","")))))), 1001, 0)</f>
        <v>0</v>
      </c>
      <c r="B161" s="15"/>
      <c r="C161" s="30"/>
      <c r="D161" s="31">
        <v>7</v>
      </c>
      <c r="E161" s="10" t="s">
        <v>18</v>
      </c>
      <c r="I161" s="202"/>
      <c r="J161" s="202"/>
      <c r="K161" s="202"/>
      <c r="L161" s="202"/>
      <c r="M161" s="202"/>
      <c r="N161" s="34"/>
      <c r="O161" s="34"/>
      <c r="P161" s="34"/>
      <c r="Q161" s="34"/>
      <c r="R161" s="34"/>
      <c r="S161" s="34"/>
      <c r="T161" s="34"/>
      <c r="U161" s="34"/>
      <c r="V161" s="34"/>
      <c r="W161" s="34"/>
      <c r="X161" s="34"/>
      <c r="Y161" s="34"/>
      <c r="Z161" s="35"/>
    </row>
    <row r="162" spans="1:27" ht="20.100000000000001" customHeight="1">
      <c r="A162" s="15"/>
      <c r="B162" s="15"/>
      <c r="C162" s="37"/>
      <c r="D162" s="32"/>
      <c r="E162" s="32"/>
      <c r="F162" s="32"/>
      <c r="G162" s="32"/>
      <c r="H162" s="32"/>
      <c r="I162" s="33"/>
      <c r="J162" s="36" t="s">
        <v>17</v>
      </c>
      <c r="K162" s="34"/>
      <c r="L162" s="34"/>
      <c r="M162" s="34"/>
      <c r="N162" s="34"/>
      <c r="O162" s="34"/>
      <c r="P162" s="34"/>
      <c r="Q162" s="34"/>
      <c r="R162" s="34"/>
      <c r="S162" s="34"/>
      <c r="T162" s="34"/>
      <c r="U162" s="34"/>
      <c r="V162" s="34"/>
      <c r="W162" s="34"/>
      <c r="X162" s="34"/>
      <c r="Y162" s="34"/>
      <c r="Z162" s="35"/>
    </row>
    <row r="163" spans="1:27" ht="20.100000000000001" customHeight="1">
      <c r="A163" s="15"/>
      <c r="B163" s="15"/>
      <c r="C163" s="46"/>
      <c r="D163" s="47"/>
      <c r="E163" s="47"/>
      <c r="F163" s="47"/>
      <c r="G163" s="47"/>
      <c r="H163" s="47"/>
      <c r="I163" s="48"/>
      <c r="J163" s="48"/>
      <c r="K163" s="49"/>
      <c r="L163" s="48"/>
      <c r="M163" s="48"/>
      <c r="N163" s="48"/>
      <c r="O163" s="48"/>
      <c r="P163" s="48"/>
      <c r="Q163" s="48"/>
      <c r="R163" s="48"/>
      <c r="S163" s="48"/>
      <c r="T163" s="48"/>
      <c r="U163" s="48"/>
      <c r="V163" s="48"/>
      <c r="W163" s="48"/>
      <c r="X163" s="48"/>
      <c r="Y163" s="76"/>
      <c r="Z163" s="50"/>
      <c r="AA163" s="64"/>
    </row>
    <row r="164" spans="1:27" ht="20.100000000000001" customHeight="1">
      <c r="A164" s="15"/>
      <c r="B164" s="15"/>
      <c r="C164" s="32"/>
      <c r="D164" s="32"/>
      <c r="E164" s="32"/>
      <c r="F164" s="32"/>
      <c r="G164" s="32"/>
      <c r="H164" s="32"/>
      <c r="I164" s="52"/>
      <c r="J164" s="52"/>
      <c r="K164" s="52"/>
      <c r="L164" s="52"/>
      <c r="M164" s="52"/>
      <c r="N164" s="52"/>
      <c r="O164" s="52"/>
      <c r="P164" s="52"/>
      <c r="Q164" s="52"/>
      <c r="R164" s="52"/>
      <c r="S164" s="52"/>
      <c r="T164" s="52"/>
      <c r="U164" s="52"/>
      <c r="V164" s="52"/>
      <c r="W164" s="52"/>
      <c r="X164" s="52"/>
      <c r="Y164" s="77"/>
      <c r="Z164" s="32"/>
      <c r="AA164" s="64"/>
    </row>
    <row r="165" spans="1:27" ht="20.100000000000001" customHeight="1">
      <c r="A165" s="15"/>
      <c r="B165" s="15"/>
      <c r="C165" s="32"/>
      <c r="D165" s="32"/>
      <c r="E165" s="32"/>
      <c r="F165" s="32"/>
      <c r="G165" s="32"/>
      <c r="H165" s="32"/>
      <c r="I165" s="78"/>
      <c r="J165" s="52"/>
      <c r="K165" s="52"/>
      <c r="L165" s="52"/>
      <c r="M165" s="52"/>
      <c r="N165" s="77"/>
      <c r="O165" s="52"/>
      <c r="P165" s="52"/>
      <c r="Q165" s="52"/>
      <c r="R165" s="77"/>
      <c r="S165" s="52"/>
      <c r="T165" s="52"/>
      <c r="U165" s="52"/>
      <c r="V165" s="52"/>
      <c r="W165" s="52"/>
      <c r="X165" s="52"/>
      <c r="Y165" s="52"/>
      <c r="Z165" s="52"/>
      <c r="AA165" s="52"/>
    </row>
    <row r="166" spans="1:27" ht="20.100000000000001" customHeight="1">
      <c r="A166" s="15"/>
      <c r="B166" s="15"/>
      <c r="C166" s="197" t="s">
        <v>3</v>
      </c>
      <c r="D166" s="198"/>
      <c r="E166" s="198"/>
      <c r="F166" s="198"/>
      <c r="G166" s="198"/>
      <c r="H166" s="199"/>
      <c r="I166" s="79"/>
      <c r="J166" s="80"/>
      <c r="K166" s="80"/>
      <c r="L166" s="80"/>
      <c r="M166" s="80"/>
      <c r="N166" s="80"/>
      <c r="O166" s="80"/>
      <c r="P166" s="80"/>
      <c r="Q166" s="80"/>
      <c r="R166" s="80"/>
      <c r="S166" s="80"/>
      <c r="T166" s="80"/>
      <c r="U166" s="80"/>
      <c r="V166" s="80"/>
      <c r="W166" s="80"/>
      <c r="X166" s="80"/>
      <c r="Y166" s="80"/>
      <c r="Z166" s="80"/>
    </row>
    <row r="167" spans="1:27" ht="20.100000000000001" customHeight="1">
      <c r="A167" s="15"/>
      <c r="B167" s="15"/>
      <c r="C167" s="81"/>
      <c r="D167" s="82"/>
      <c r="E167" s="82"/>
      <c r="F167" s="82"/>
      <c r="G167" s="82"/>
      <c r="H167" s="82"/>
      <c r="Z167" s="74"/>
      <c r="AA167" s="44"/>
    </row>
    <row r="168" spans="1:27" ht="20.100000000000001" customHeight="1">
      <c r="A168" s="15">
        <f>IF(TRIM($I168)="",1001,0)</f>
        <v>1001</v>
      </c>
      <c r="B168" s="15"/>
      <c r="C168" s="81"/>
      <c r="D168" s="31">
        <v>1</v>
      </c>
      <c r="E168" s="10" t="s">
        <v>354</v>
      </c>
      <c r="F168" s="82"/>
      <c r="G168" s="82"/>
      <c r="H168" s="82"/>
      <c r="I168" s="202"/>
      <c r="J168" s="217"/>
      <c r="K168" s="217"/>
      <c r="L168" s="217"/>
      <c r="M168" s="217"/>
      <c r="Z168" s="74"/>
    </row>
    <row r="169" spans="1:27" ht="20.100000000000001" customHeight="1">
      <c r="A169" s="15"/>
      <c r="B169" s="15"/>
      <c r="C169" s="81"/>
      <c r="D169" s="82"/>
      <c r="E169" s="82"/>
      <c r="F169" s="82"/>
      <c r="G169" s="82"/>
      <c r="H169" s="82"/>
      <c r="J169" s="83" t="s">
        <v>41</v>
      </c>
      <c r="Z169" s="74"/>
    </row>
    <row r="170" spans="1:27" ht="20.100000000000001" customHeight="1">
      <c r="A170" s="15"/>
      <c r="B170" s="15"/>
      <c r="C170" s="30"/>
      <c r="D170" s="31">
        <v>2</v>
      </c>
      <c r="E170" s="10" t="s">
        <v>28</v>
      </c>
      <c r="I170" s="200"/>
      <c r="J170" s="201"/>
      <c r="K170" s="201"/>
      <c r="L170" s="201"/>
      <c r="M170" s="201"/>
      <c r="N170" s="32"/>
      <c r="O170" s="32"/>
      <c r="P170" s="32"/>
      <c r="Q170" s="32"/>
      <c r="R170" s="32"/>
      <c r="S170" s="32"/>
      <c r="T170" s="32"/>
      <c r="U170" s="32"/>
      <c r="V170" s="32"/>
      <c r="W170" s="32"/>
      <c r="X170" s="32"/>
      <c r="Y170" s="32"/>
      <c r="Z170" s="35"/>
    </row>
    <row r="171" spans="1:27" ht="20.100000000000001" customHeight="1">
      <c r="A171" s="15"/>
      <c r="B171" s="15"/>
      <c r="C171" s="81"/>
      <c r="D171" s="82"/>
      <c r="E171" s="82"/>
      <c r="F171" s="82"/>
      <c r="G171" s="82"/>
      <c r="H171" s="82"/>
      <c r="J171" s="83" t="str">
        <f>日付例&amp;"　年月日を入力してください。創業日が1900/3/31以前の場合は、入力不要です。"</f>
        <v>例)2023/4/1、R5/4/1　年月日を入力してください。創業日が1900/3/31以前の場合は、入力不要です。</v>
      </c>
      <c r="Z171" s="74"/>
    </row>
    <row r="172" spans="1:27" ht="20.100000000000001" customHeight="1">
      <c r="A172" s="15"/>
      <c r="B172" s="15"/>
      <c r="C172" s="30"/>
      <c r="D172" s="31">
        <v>3</v>
      </c>
      <c r="E172" s="10" t="s">
        <v>32</v>
      </c>
      <c r="I172" s="200"/>
      <c r="J172" s="201"/>
      <c r="K172" s="201"/>
      <c r="L172" s="201"/>
      <c r="M172" s="201"/>
      <c r="N172" s="32"/>
      <c r="O172" s="32"/>
      <c r="P172" s="32"/>
      <c r="Q172" s="32"/>
      <c r="R172" s="32"/>
      <c r="S172" s="32"/>
      <c r="T172" s="32"/>
      <c r="U172" s="32"/>
      <c r="V172" s="32"/>
      <c r="W172" s="32"/>
      <c r="X172" s="32"/>
      <c r="Y172" s="32"/>
      <c r="Z172" s="35"/>
    </row>
    <row r="173" spans="1:27" ht="20.100000000000001" customHeight="1">
      <c r="A173" s="15"/>
      <c r="B173" s="15"/>
      <c r="C173" s="81"/>
      <c r="D173" s="82"/>
      <c r="E173" s="82"/>
      <c r="F173" s="82"/>
      <c r="G173" s="82"/>
      <c r="H173" s="82"/>
      <c r="J173" s="83" t="str">
        <f>日付例&amp;"　年月日を入力してください。"</f>
        <v>例)2023/4/1、R5/4/1　年月日を入力してください。</v>
      </c>
      <c r="Z173" s="74"/>
    </row>
    <row r="174" spans="1:27" ht="20.100000000000001" customHeight="1">
      <c r="A174" s="15">
        <f>IF(TRIM($I174)="",1001,0)</f>
        <v>0</v>
      </c>
      <c r="B174" s="15"/>
      <c r="C174" s="30"/>
      <c r="D174" s="31">
        <v>4</v>
      </c>
      <c r="E174" s="10" t="s">
        <v>0</v>
      </c>
      <c r="I174" s="215">
        <v>15</v>
      </c>
      <c r="J174" s="215"/>
      <c r="K174" s="215"/>
      <c r="L174" s="215"/>
      <c r="M174" s="215"/>
      <c r="N174" s="32" t="s">
        <v>5</v>
      </c>
      <c r="O174" s="32"/>
      <c r="P174" s="32"/>
      <c r="Q174" s="32"/>
      <c r="R174" s="32"/>
      <c r="S174" s="32"/>
      <c r="T174" s="32"/>
      <c r="U174" s="32"/>
      <c r="V174" s="32"/>
      <c r="W174" s="32"/>
      <c r="X174" s="32"/>
      <c r="Y174" s="32"/>
      <c r="Z174" s="35"/>
    </row>
    <row r="175" spans="1:27" ht="20.100000000000001" customHeight="1">
      <c r="A175" s="15"/>
      <c r="B175" s="15"/>
      <c r="C175" s="37"/>
      <c r="D175" s="32"/>
      <c r="E175" s="32"/>
      <c r="F175" s="32"/>
      <c r="G175" s="32"/>
      <c r="H175" s="32"/>
      <c r="I175" s="33"/>
      <c r="J175" s="204" t="s">
        <v>33</v>
      </c>
      <c r="K175" s="205"/>
      <c r="L175" s="205"/>
      <c r="M175" s="205"/>
      <c r="N175" s="205"/>
      <c r="O175" s="205"/>
      <c r="P175" s="205"/>
      <c r="Q175" s="205"/>
      <c r="R175" s="205"/>
      <c r="S175" s="205"/>
      <c r="T175" s="205"/>
      <c r="U175" s="205"/>
      <c r="V175" s="205"/>
      <c r="W175" s="205"/>
      <c r="X175" s="205"/>
      <c r="Y175" s="205"/>
      <c r="Z175" s="35"/>
    </row>
    <row r="176" spans="1:27" ht="20.100000000000001" customHeight="1">
      <c r="A176" s="15">
        <f>IF(TRIM($I176)="",1001,0)</f>
        <v>1001</v>
      </c>
      <c r="B176" s="15"/>
      <c r="C176" s="30"/>
      <c r="D176" s="31">
        <v>5</v>
      </c>
      <c r="E176" s="32" t="s">
        <v>6</v>
      </c>
      <c r="F176" s="27"/>
      <c r="G176" s="27"/>
      <c r="H176" s="27"/>
      <c r="I176" s="215"/>
      <c r="J176" s="216"/>
      <c r="K176" s="216"/>
      <c r="L176" s="216"/>
      <c r="M176" s="216"/>
      <c r="N176" s="10" t="s">
        <v>36</v>
      </c>
      <c r="Y176" s="32"/>
      <c r="Z176" s="74"/>
    </row>
    <row r="177" spans="1:27" ht="20.100000000000001" customHeight="1">
      <c r="A177" s="15"/>
      <c r="B177" s="15"/>
      <c r="C177" s="30"/>
      <c r="D177" s="31"/>
      <c r="E177" s="32"/>
      <c r="F177" s="27"/>
      <c r="G177" s="27"/>
      <c r="H177" s="27"/>
      <c r="I177" s="84"/>
      <c r="J177" s="85" t="s">
        <v>59</v>
      </c>
      <c r="K177" s="86"/>
      <c r="L177" s="86"/>
      <c r="M177" s="86"/>
      <c r="Y177" s="32"/>
      <c r="Z177" s="74"/>
    </row>
    <row r="178" spans="1:27" ht="20.100000000000001" customHeight="1">
      <c r="A178" s="15"/>
      <c r="B178" s="15"/>
      <c r="C178" s="30"/>
      <c r="D178" s="31">
        <v>6</v>
      </c>
      <c r="E178" s="32" t="s">
        <v>37</v>
      </c>
      <c r="F178" s="27"/>
      <c r="G178" s="27"/>
      <c r="H178" s="27"/>
      <c r="I178" s="84"/>
      <c r="J178" s="84"/>
      <c r="K178" s="84"/>
      <c r="L178" s="84"/>
      <c r="M178" s="84"/>
      <c r="Y178" s="32"/>
      <c r="Z178" s="74"/>
    </row>
    <row r="179" spans="1:27" ht="30" customHeight="1">
      <c r="A179" s="15">
        <f>IF(TRIM($I179)="",1001,0)</f>
        <v>1001</v>
      </c>
      <c r="B179" s="15"/>
      <c r="C179" s="30"/>
      <c r="D179" s="31"/>
      <c r="E179" s="218" t="s">
        <v>61</v>
      </c>
      <c r="F179" s="219"/>
      <c r="G179" s="219"/>
      <c r="H179" s="219"/>
      <c r="I179" s="222"/>
      <c r="J179" s="223"/>
      <c r="K179" s="223"/>
      <c r="L179" s="223"/>
      <c r="M179" s="224"/>
      <c r="Y179" s="32"/>
      <c r="Z179" s="74"/>
    </row>
    <row r="180" spans="1:27" ht="20.100000000000001" customHeight="1">
      <c r="A180" s="15">
        <f>IF(TRIM($I180)="",1001,0)</f>
        <v>1001</v>
      </c>
      <c r="B180" s="15"/>
      <c r="C180" s="30"/>
      <c r="D180" s="31"/>
      <c r="E180" s="220" t="s">
        <v>62</v>
      </c>
      <c r="F180" s="221"/>
      <c r="G180" s="221"/>
      <c r="H180" s="221"/>
      <c r="I180" s="225"/>
      <c r="J180" s="226"/>
      <c r="K180" s="226"/>
      <c r="L180" s="226"/>
      <c r="M180" s="227"/>
      <c r="Y180" s="32"/>
      <c r="Z180" s="74"/>
    </row>
    <row r="181" spans="1:27" ht="20.100000000000001" customHeight="1">
      <c r="A181" s="15"/>
      <c r="B181" s="15"/>
      <c r="C181" s="46"/>
      <c r="D181" s="47"/>
      <c r="E181" s="47"/>
      <c r="F181" s="47"/>
      <c r="G181" s="47"/>
      <c r="H181" s="47"/>
      <c r="I181" s="47"/>
      <c r="J181" s="48"/>
      <c r="K181" s="48"/>
      <c r="L181" s="48"/>
      <c r="M181" s="70"/>
      <c r="N181" s="48"/>
      <c r="O181" s="48"/>
      <c r="P181" s="70"/>
      <c r="Q181" s="48"/>
      <c r="R181" s="48"/>
      <c r="S181" s="48"/>
      <c r="T181" s="48"/>
      <c r="U181" s="48"/>
      <c r="V181" s="48"/>
      <c r="W181" s="48"/>
      <c r="X181" s="48"/>
      <c r="Y181" s="48"/>
      <c r="Z181" s="87"/>
      <c r="AA181" s="37"/>
    </row>
    <row r="182" spans="1:27" ht="20.100000000000001" customHeight="1">
      <c r="A182" s="15"/>
      <c r="B182" s="15"/>
      <c r="C182" s="32"/>
      <c r="D182" s="32"/>
      <c r="E182" s="32"/>
      <c r="F182" s="32"/>
      <c r="G182" s="32"/>
      <c r="H182" s="32"/>
      <c r="I182" s="32"/>
      <c r="J182" s="52"/>
      <c r="K182" s="52"/>
      <c r="L182" s="52"/>
      <c r="M182" s="71"/>
      <c r="N182" s="52"/>
      <c r="O182" s="52"/>
      <c r="P182" s="71"/>
      <c r="Q182" s="52"/>
      <c r="R182" s="52"/>
      <c r="S182" s="52"/>
      <c r="T182" s="52"/>
      <c r="U182" s="52"/>
      <c r="V182" s="52"/>
      <c r="W182" s="52"/>
      <c r="X182" s="52"/>
      <c r="Y182" s="52"/>
      <c r="Z182" s="52"/>
      <c r="AA182" s="52"/>
    </row>
    <row r="183" spans="1:27" ht="20.100000000000001" customHeight="1">
      <c r="A183" s="14"/>
      <c r="B183" s="15"/>
      <c r="C183" s="32"/>
      <c r="D183" s="32"/>
      <c r="E183" s="32"/>
      <c r="F183" s="32"/>
      <c r="G183" s="32"/>
      <c r="H183" s="32"/>
      <c r="I183" s="52"/>
      <c r="J183" s="32"/>
      <c r="K183" s="32"/>
      <c r="L183" s="63"/>
      <c r="M183" s="32"/>
      <c r="N183" s="32"/>
      <c r="O183" s="32"/>
      <c r="P183" s="32"/>
      <c r="Q183" s="32"/>
      <c r="R183" s="32"/>
      <c r="S183" s="32"/>
      <c r="T183" s="32"/>
      <c r="U183" s="32"/>
      <c r="V183" s="32"/>
      <c r="W183" s="32"/>
      <c r="X183" s="32"/>
      <c r="Y183" s="32"/>
      <c r="Z183" s="32"/>
    </row>
    <row r="184" spans="1:27" ht="20.100000000000001" customHeight="1">
      <c r="A184" s="14"/>
      <c r="B184" s="15"/>
      <c r="C184" s="197" t="s">
        <v>7</v>
      </c>
      <c r="D184" s="198"/>
      <c r="E184" s="198"/>
      <c r="F184" s="198"/>
      <c r="G184" s="198"/>
      <c r="H184" s="198"/>
      <c r="I184" s="199"/>
      <c r="L184" s="53"/>
    </row>
    <row r="185" spans="1:27" ht="20.100000000000001" customHeight="1">
      <c r="A185" s="14"/>
      <c r="B185" s="15"/>
      <c r="C185" s="26"/>
      <c r="D185" s="27"/>
      <c r="E185" s="27"/>
      <c r="F185" s="27"/>
      <c r="G185" s="27"/>
      <c r="H185" s="27"/>
      <c r="I185" s="27"/>
      <c r="J185" s="28"/>
      <c r="K185" s="28"/>
      <c r="L185" s="67"/>
      <c r="M185" s="67"/>
      <c r="N185" s="28"/>
      <c r="O185" s="28"/>
      <c r="P185" s="28"/>
      <c r="Q185" s="28"/>
      <c r="R185" s="28"/>
      <c r="S185" s="28"/>
      <c r="T185" s="28"/>
      <c r="U185" s="28"/>
      <c r="V185" s="28"/>
      <c r="W185" s="28"/>
      <c r="X185" s="28"/>
      <c r="Y185" s="28"/>
      <c r="Z185" s="29"/>
    </row>
    <row r="186" spans="1:27" ht="20.100000000000001" hidden="1" customHeight="1">
      <c r="A186" s="14"/>
      <c r="B186" s="15"/>
      <c r="C186" s="26"/>
      <c r="D186" s="27"/>
      <c r="E186" s="27"/>
      <c r="F186" s="27"/>
      <c r="G186" s="27"/>
      <c r="H186" s="27"/>
      <c r="I186" s="27"/>
      <c r="J186" s="32"/>
      <c r="K186" s="32"/>
      <c r="L186" s="63"/>
      <c r="M186" s="63"/>
      <c r="N186" s="32"/>
      <c r="O186" s="32"/>
      <c r="P186" s="32"/>
      <c r="Q186" s="32"/>
      <c r="R186" s="32"/>
      <c r="S186" s="32"/>
      <c r="T186" s="32"/>
      <c r="U186" s="32"/>
      <c r="V186" s="32"/>
      <c r="W186" s="32"/>
      <c r="X186" s="32"/>
      <c r="Y186" s="32"/>
      <c r="Z186" s="35"/>
    </row>
    <row r="187" spans="1:27" ht="20.100000000000001" customHeight="1">
      <c r="A187" s="14"/>
      <c r="B187" s="15"/>
      <c r="C187" s="30"/>
      <c r="D187" s="31">
        <v>1</v>
      </c>
      <c r="E187" s="10" t="s">
        <v>353</v>
      </c>
      <c r="J187" s="34"/>
      <c r="K187" s="34"/>
      <c r="L187" s="69"/>
      <c r="M187" s="34"/>
      <c r="N187" s="34"/>
      <c r="O187" s="69"/>
      <c r="P187" s="34"/>
      <c r="Q187" s="34"/>
      <c r="R187" s="69"/>
      <c r="S187" s="34"/>
      <c r="T187" s="34"/>
      <c r="U187" s="34"/>
      <c r="V187" s="34"/>
      <c r="W187" s="34"/>
      <c r="X187" s="34"/>
      <c r="Y187" s="34"/>
      <c r="Z187" s="35"/>
    </row>
    <row r="188" spans="1:27" ht="30" customHeight="1">
      <c r="A188" s="14"/>
      <c r="B188" s="15"/>
      <c r="C188" s="26"/>
      <c r="D188" s="88"/>
      <c r="E188" s="228" t="s">
        <v>469</v>
      </c>
      <c r="F188" s="228"/>
      <c r="G188" s="228"/>
      <c r="H188" s="228"/>
      <c r="I188" s="228"/>
      <c r="J188" s="228"/>
      <c r="K188" s="228"/>
      <c r="L188" s="228"/>
      <c r="M188" s="228"/>
      <c r="N188" s="228"/>
      <c r="O188" s="228"/>
      <c r="P188" s="228"/>
      <c r="Q188" s="228"/>
      <c r="R188" s="228"/>
      <c r="S188" s="228"/>
      <c r="T188" s="228"/>
      <c r="U188" s="228"/>
      <c r="V188" s="228"/>
      <c r="W188" s="228"/>
      <c r="X188" s="228"/>
      <c r="Y188" s="228"/>
      <c r="Z188" s="35"/>
    </row>
    <row r="189" spans="1:27" ht="20.100000000000001" customHeight="1">
      <c r="A189" s="14"/>
      <c r="B189" s="15"/>
      <c r="C189" s="26"/>
      <c r="D189" s="88"/>
      <c r="E189" s="89" t="s">
        <v>65</v>
      </c>
      <c r="F189" s="90"/>
      <c r="G189" s="90"/>
      <c r="H189" s="90"/>
      <c r="I189" s="90"/>
      <c r="J189" s="90"/>
      <c r="K189" s="90"/>
      <c r="L189" s="90"/>
      <c r="M189" s="90"/>
      <c r="N189" s="90"/>
      <c r="O189" s="90"/>
      <c r="P189" s="90"/>
      <c r="Q189" s="90"/>
      <c r="R189" s="90"/>
      <c r="S189" s="90"/>
      <c r="T189" s="90"/>
      <c r="U189" s="90"/>
      <c r="V189" s="90"/>
      <c r="W189" s="90"/>
      <c r="X189" s="90"/>
      <c r="Y189" s="90"/>
      <c r="Z189" s="35"/>
    </row>
    <row r="190" spans="1:27" ht="20.100000000000001" customHeight="1">
      <c r="A190" s="15">
        <f>IF(COUNTIF($R191:$R282,"○")+COUNTIF($R286:$R366,"○")&lt;1,1001,0)</f>
        <v>1001</v>
      </c>
      <c r="B190" s="91"/>
      <c r="C190" s="26"/>
      <c r="E190" s="130" t="s">
        <v>64</v>
      </c>
      <c r="F190" s="131"/>
      <c r="G190" s="131"/>
      <c r="H190" s="131"/>
      <c r="I190" s="131"/>
      <c r="J190" s="164" t="s">
        <v>66</v>
      </c>
      <c r="K190" s="165"/>
      <c r="L190" s="165"/>
      <c r="M190" s="165"/>
      <c r="N190" s="165"/>
      <c r="O190" s="165"/>
      <c r="P190" s="165"/>
      <c r="Q190" s="166"/>
      <c r="R190" s="92" t="s">
        <v>359</v>
      </c>
      <c r="S190" s="165" t="s">
        <v>67</v>
      </c>
      <c r="T190" s="165"/>
      <c r="U190" s="165"/>
      <c r="V190" s="165"/>
      <c r="W190" s="165"/>
      <c r="X190" s="165"/>
      <c r="Y190" s="193"/>
      <c r="Z190" s="93"/>
      <c r="AA190" s="32"/>
    </row>
    <row r="191" spans="1:27" ht="20.100000000000001" customHeight="1">
      <c r="A191" s="15"/>
      <c r="B191" s="91"/>
      <c r="C191" s="26"/>
      <c r="E191" s="158" t="s">
        <v>73</v>
      </c>
      <c r="F191" s="159"/>
      <c r="G191" s="159"/>
      <c r="H191" s="159"/>
      <c r="I191" s="182"/>
      <c r="J191" s="152" t="s">
        <v>71</v>
      </c>
      <c r="K191" s="153"/>
      <c r="L191" s="153"/>
      <c r="M191" s="153"/>
      <c r="N191" s="153"/>
      <c r="O191" s="153"/>
      <c r="P191" s="153"/>
      <c r="Q191" s="154"/>
      <c r="R191" s="2"/>
      <c r="S191" s="191" t="s">
        <v>74</v>
      </c>
      <c r="T191" s="191"/>
      <c r="U191" s="191"/>
      <c r="V191" s="191"/>
      <c r="W191" s="191"/>
      <c r="X191" s="191"/>
      <c r="Y191" s="192"/>
      <c r="Z191" s="93"/>
      <c r="AA191" s="32"/>
    </row>
    <row r="192" spans="1:27" ht="20.100000000000001" customHeight="1">
      <c r="A192" s="15"/>
      <c r="B192" s="91"/>
      <c r="C192" s="26"/>
      <c r="E192" s="160"/>
      <c r="F192" s="161"/>
      <c r="G192" s="161"/>
      <c r="H192" s="161"/>
      <c r="I192" s="183"/>
      <c r="J192" s="155" t="s">
        <v>72</v>
      </c>
      <c r="K192" s="156"/>
      <c r="L192" s="156"/>
      <c r="M192" s="156"/>
      <c r="N192" s="156"/>
      <c r="O192" s="156"/>
      <c r="P192" s="156"/>
      <c r="Q192" s="157"/>
      <c r="R192" s="3"/>
      <c r="S192" s="173" t="s">
        <v>75</v>
      </c>
      <c r="T192" s="174"/>
      <c r="U192" s="174"/>
      <c r="V192" s="174"/>
      <c r="W192" s="174"/>
      <c r="X192" s="174"/>
      <c r="Y192" s="175"/>
      <c r="Z192" s="93"/>
      <c r="AA192" s="32"/>
    </row>
    <row r="193" spans="1:27" ht="20.100000000000001" customHeight="1">
      <c r="A193" s="15"/>
      <c r="B193" s="91"/>
      <c r="C193" s="26"/>
      <c r="E193" s="160"/>
      <c r="F193" s="161"/>
      <c r="G193" s="161"/>
      <c r="H193" s="161"/>
      <c r="I193" s="183"/>
      <c r="J193" s="155" t="s">
        <v>68</v>
      </c>
      <c r="K193" s="156"/>
      <c r="L193" s="156"/>
      <c r="M193" s="156"/>
      <c r="N193" s="156"/>
      <c r="O193" s="156"/>
      <c r="P193" s="156"/>
      <c r="Q193" s="157"/>
      <c r="R193" s="3"/>
      <c r="S193" s="194" t="s">
        <v>76</v>
      </c>
      <c r="T193" s="194"/>
      <c r="U193" s="194"/>
      <c r="V193" s="194"/>
      <c r="W193" s="194"/>
      <c r="X193" s="194"/>
      <c r="Y193" s="195"/>
      <c r="Z193" s="93"/>
      <c r="AA193" s="32"/>
    </row>
    <row r="194" spans="1:27" ht="20.100000000000001" customHeight="1">
      <c r="A194" s="15"/>
      <c r="B194" s="91"/>
      <c r="C194" s="26"/>
      <c r="E194" s="160"/>
      <c r="F194" s="161"/>
      <c r="G194" s="161"/>
      <c r="H194" s="161"/>
      <c r="I194" s="183"/>
      <c r="J194" s="155" t="s">
        <v>69</v>
      </c>
      <c r="K194" s="156"/>
      <c r="L194" s="156"/>
      <c r="M194" s="156"/>
      <c r="N194" s="156"/>
      <c r="O194" s="156"/>
      <c r="P194" s="156"/>
      <c r="Q194" s="157"/>
      <c r="R194" s="3"/>
      <c r="S194" s="173" t="s">
        <v>77</v>
      </c>
      <c r="T194" s="174"/>
      <c r="U194" s="174"/>
      <c r="V194" s="174"/>
      <c r="W194" s="174"/>
      <c r="X194" s="174"/>
      <c r="Y194" s="175"/>
      <c r="Z194" s="93"/>
      <c r="AA194" s="32"/>
    </row>
    <row r="195" spans="1:27" ht="20.100000000000001" customHeight="1">
      <c r="A195" s="15">
        <f>IF(AND($R195="○",TRIM($S195)=""),1001,0)</f>
        <v>0</v>
      </c>
      <c r="B195" s="91"/>
      <c r="C195" s="26"/>
      <c r="E195" s="160"/>
      <c r="F195" s="161"/>
      <c r="G195" s="161"/>
      <c r="H195" s="161"/>
      <c r="I195" s="183"/>
      <c r="J195" s="149" t="s">
        <v>70</v>
      </c>
      <c r="K195" s="150"/>
      <c r="L195" s="150"/>
      <c r="M195" s="150"/>
      <c r="N195" s="150"/>
      <c r="O195" s="150"/>
      <c r="P195" s="150"/>
      <c r="Q195" s="151"/>
      <c r="R195" s="3"/>
      <c r="S195" s="176"/>
      <c r="T195" s="177"/>
      <c r="U195" s="177"/>
      <c r="V195" s="177"/>
      <c r="W195" s="177"/>
      <c r="X195" s="177"/>
      <c r="Y195" s="178"/>
      <c r="Z195" s="93"/>
      <c r="AA195" s="32"/>
    </row>
    <row r="196" spans="1:27" ht="20.100000000000001" customHeight="1">
      <c r="A196" s="15"/>
      <c r="B196" s="91"/>
      <c r="C196" s="26"/>
      <c r="E196" s="158" t="s">
        <v>360</v>
      </c>
      <c r="F196" s="159"/>
      <c r="G196" s="159"/>
      <c r="H196" s="159"/>
      <c r="I196" s="182"/>
      <c r="J196" s="152" t="s">
        <v>78</v>
      </c>
      <c r="K196" s="153"/>
      <c r="L196" s="153"/>
      <c r="M196" s="153"/>
      <c r="N196" s="153"/>
      <c r="O196" s="153"/>
      <c r="P196" s="153"/>
      <c r="Q196" s="154"/>
      <c r="R196" s="2"/>
      <c r="S196" s="191" t="s">
        <v>153</v>
      </c>
      <c r="T196" s="191"/>
      <c r="U196" s="191"/>
      <c r="V196" s="191"/>
      <c r="W196" s="191"/>
      <c r="X196" s="191"/>
      <c r="Y196" s="192"/>
      <c r="Z196" s="93"/>
      <c r="AA196" s="32"/>
    </row>
    <row r="197" spans="1:27" ht="20.100000000000001" customHeight="1">
      <c r="A197" s="15"/>
      <c r="B197" s="91"/>
      <c r="C197" s="26"/>
      <c r="E197" s="160"/>
      <c r="F197" s="161"/>
      <c r="G197" s="161"/>
      <c r="H197" s="161"/>
      <c r="I197" s="183"/>
      <c r="J197" s="155" t="s">
        <v>79</v>
      </c>
      <c r="K197" s="156"/>
      <c r="L197" s="156"/>
      <c r="M197" s="156"/>
      <c r="N197" s="156"/>
      <c r="O197" s="156"/>
      <c r="P197" s="156"/>
      <c r="Q197" s="157"/>
      <c r="R197" s="3"/>
      <c r="S197" s="173" t="s">
        <v>154</v>
      </c>
      <c r="T197" s="174"/>
      <c r="U197" s="174"/>
      <c r="V197" s="174"/>
      <c r="W197" s="174"/>
      <c r="X197" s="174"/>
      <c r="Y197" s="175"/>
      <c r="Z197" s="93"/>
      <c r="AA197" s="32"/>
    </row>
    <row r="198" spans="1:27" ht="20.100000000000001" customHeight="1">
      <c r="A198" s="15"/>
      <c r="B198" s="91"/>
      <c r="C198" s="26"/>
      <c r="E198" s="160"/>
      <c r="F198" s="161"/>
      <c r="G198" s="161"/>
      <c r="H198" s="161"/>
      <c r="I198" s="183"/>
      <c r="J198" s="155" t="s">
        <v>80</v>
      </c>
      <c r="K198" s="156"/>
      <c r="L198" s="156"/>
      <c r="M198" s="156"/>
      <c r="N198" s="156"/>
      <c r="O198" s="156"/>
      <c r="P198" s="156"/>
      <c r="Q198" s="157"/>
      <c r="R198" s="3"/>
      <c r="S198" s="194" t="s">
        <v>155</v>
      </c>
      <c r="T198" s="194"/>
      <c r="U198" s="194"/>
      <c r="V198" s="194"/>
      <c r="W198" s="194"/>
      <c r="X198" s="194"/>
      <c r="Y198" s="195"/>
      <c r="Z198" s="93"/>
      <c r="AA198" s="32"/>
    </row>
    <row r="199" spans="1:27" ht="20.100000000000001" customHeight="1">
      <c r="A199" s="15"/>
      <c r="B199" s="91"/>
      <c r="C199" s="26"/>
      <c r="E199" s="160"/>
      <c r="F199" s="161"/>
      <c r="G199" s="161"/>
      <c r="H199" s="161"/>
      <c r="I199" s="183"/>
      <c r="J199" s="155" t="s">
        <v>81</v>
      </c>
      <c r="K199" s="156"/>
      <c r="L199" s="156"/>
      <c r="M199" s="156"/>
      <c r="N199" s="156"/>
      <c r="O199" s="156"/>
      <c r="P199" s="156"/>
      <c r="Q199" s="157"/>
      <c r="R199" s="3"/>
      <c r="S199" s="173" t="s">
        <v>156</v>
      </c>
      <c r="T199" s="174"/>
      <c r="U199" s="174"/>
      <c r="V199" s="174"/>
      <c r="W199" s="174"/>
      <c r="X199" s="174"/>
      <c r="Y199" s="175"/>
      <c r="Z199" s="93"/>
      <c r="AA199" s="32"/>
    </row>
    <row r="200" spans="1:27" ht="20.100000000000001" customHeight="1">
      <c r="A200" s="15">
        <f>IF(AND($R200="○",TRIM($S200)=""),1001,0)</f>
        <v>0</v>
      </c>
      <c r="B200" s="91"/>
      <c r="C200" s="26"/>
      <c r="E200" s="160"/>
      <c r="F200" s="161"/>
      <c r="G200" s="161"/>
      <c r="H200" s="161"/>
      <c r="I200" s="183"/>
      <c r="J200" s="149" t="s">
        <v>70</v>
      </c>
      <c r="K200" s="150"/>
      <c r="L200" s="150"/>
      <c r="M200" s="150"/>
      <c r="N200" s="150"/>
      <c r="O200" s="150"/>
      <c r="P200" s="150"/>
      <c r="Q200" s="151"/>
      <c r="R200" s="3"/>
      <c r="S200" s="176"/>
      <c r="T200" s="177"/>
      <c r="U200" s="177"/>
      <c r="V200" s="177"/>
      <c r="W200" s="177"/>
      <c r="X200" s="177"/>
      <c r="Y200" s="178"/>
      <c r="Z200" s="93"/>
      <c r="AA200" s="32"/>
    </row>
    <row r="201" spans="1:27" ht="20.100000000000001" customHeight="1">
      <c r="A201" s="15"/>
      <c r="B201" s="91"/>
      <c r="C201" s="26"/>
      <c r="E201" s="158" t="s">
        <v>361</v>
      </c>
      <c r="F201" s="159"/>
      <c r="G201" s="159"/>
      <c r="H201" s="159"/>
      <c r="I201" s="182"/>
      <c r="J201" s="152" t="s">
        <v>82</v>
      </c>
      <c r="K201" s="153"/>
      <c r="L201" s="153"/>
      <c r="M201" s="153"/>
      <c r="N201" s="153"/>
      <c r="O201" s="153"/>
      <c r="P201" s="153"/>
      <c r="Q201" s="154"/>
      <c r="R201" s="2"/>
      <c r="S201" s="191" t="s">
        <v>157</v>
      </c>
      <c r="T201" s="191"/>
      <c r="U201" s="191"/>
      <c r="V201" s="191"/>
      <c r="W201" s="191"/>
      <c r="X201" s="191"/>
      <c r="Y201" s="192"/>
      <c r="Z201" s="93"/>
      <c r="AA201" s="32"/>
    </row>
    <row r="202" spans="1:27" ht="20.100000000000001" customHeight="1">
      <c r="A202" s="15"/>
      <c r="B202" s="91"/>
      <c r="C202" s="26"/>
      <c r="E202" s="160"/>
      <c r="F202" s="161"/>
      <c r="G202" s="161"/>
      <c r="H202" s="161"/>
      <c r="I202" s="183"/>
      <c r="J202" s="155" t="s">
        <v>83</v>
      </c>
      <c r="K202" s="156"/>
      <c r="L202" s="156"/>
      <c r="M202" s="156"/>
      <c r="N202" s="156"/>
      <c r="O202" s="156"/>
      <c r="P202" s="156"/>
      <c r="Q202" s="157"/>
      <c r="R202" s="3"/>
      <c r="S202" s="173" t="s">
        <v>158</v>
      </c>
      <c r="T202" s="174"/>
      <c r="U202" s="174"/>
      <c r="V202" s="174"/>
      <c r="W202" s="174"/>
      <c r="X202" s="174"/>
      <c r="Y202" s="175"/>
      <c r="Z202" s="93"/>
      <c r="AA202" s="32"/>
    </row>
    <row r="203" spans="1:27" ht="20.100000000000001" customHeight="1">
      <c r="A203" s="15"/>
      <c r="B203" s="91"/>
      <c r="C203" s="26"/>
      <c r="E203" s="160"/>
      <c r="F203" s="161"/>
      <c r="G203" s="161"/>
      <c r="H203" s="161"/>
      <c r="I203" s="183"/>
      <c r="J203" s="155" t="s">
        <v>84</v>
      </c>
      <c r="K203" s="156"/>
      <c r="L203" s="156"/>
      <c r="M203" s="156"/>
      <c r="N203" s="156"/>
      <c r="O203" s="156"/>
      <c r="P203" s="156"/>
      <c r="Q203" s="157"/>
      <c r="R203" s="3"/>
      <c r="S203" s="194" t="s">
        <v>159</v>
      </c>
      <c r="T203" s="194"/>
      <c r="U203" s="194"/>
      <c r="V203" s="194"/>
      <c r="W203" s="194"/>
      <c r="X203" s="194"/>
      <c r="Y203" s="195"/>
      <c r="Z203" s="93"/>
      <c r="AA203" s="32"/>
    </row>
    <row r="204" spans="1:27" ht="20.100000000000001" customHeight="1">
      <c r="A204" s="15"/>
      <c r="B204" s="91"/>
      <c r="C204" s="26"/>
      <c r="E204" s="160"/>
      <c r="F204" s="161"/>
      <c r="G204" s="161"/>
      <c r="H204" s="161"/>
      <c r="I204" s="183"/>
      <c r="J204" s="155" t="s">
        <v>85</v>
      </c>
      <c r="K204" s="156"/>
      <c r="L204" s="156"/>
      <c r="M204" s="156"/>
      <c r="N204" s="156"/>
      <c r="O204" s="156"/>
      <c r="P204" s="156"/>
      <c r="Q204" s="157"/>
      <c r="R204" s="3"/>
      <c r="S204" s="173" t="s">
        <v>160</v>
      </c>
      <c r="T204" s="174"/>
      <c r="U204" s="174"/>
      <c r="V204" s="174"/>
      <c r="W204" s="174"/>
      <c r="X204" s="174"/>
      <c r="Y204" s="175"/>
      <c r="Z204" s="93"/>
      <c r="AA204" s="32"/>
    </row>
    <row r="205" spans="1:27" ht="20.100000000000001" customHeight="1">
      <c r="A205" s="15">
        <f>IF(AND($R205="○",TRIM($S205)=""),1001,0)</f>
        <v>0</v>
      </c>
      <c r="B205" s="91"/>
      <c r="C205" s="26"/>
      <c r="E205" s="160"/>
      <c r="F205" s="161"/>
      <c r="G205" s="161"/>
      <c r="H205" s="161"/>
      <c r="I205" s="183"/>
      <c r="J205" s="149" t="s">
        <v>70</v>
      </c>
      <c r="K205" s="150"/>
      <c r="L205" s="150"/>
      <c r="M205" s="150"/>
      <c r="N205" s="150"/>
      <c r="O205" s="150"/>
      <c r="P205" s="150"/>
      <c r="Q205" s="151"/>
      <c r="R205" s="3"/>
      <c r="S205" s="176"/>
      <c r="T205" s="177"/>
      <c r="U205" s="177"/>
      <c r="V205" s="177"/>
      <c r="W205" s="177"/>
      <c r="X205" s="177"/>
      <c r="Y205" s="178"/>
      <c r="Z205" s="93"/>
      <c r="AA205" s="32"/>
    </row>
    <row r="206" spans="1:27" ht="20.100000000000001" customHeight="1">
      <c r="A206" s="15"/>
      <c r="B206" s="91"/>
      <c r="C206" s="26"/>
      <c r="E206" s="158" t="s">
        <v>362</v>
      </c>
      <c r="F206" s="159"/>
      <c r="G206" s="159"/>
      <c r="H206" s="159"/>
      <c r="I206" s="182"/>
      <c r="J206" s="152" t="s">
        <v>86</v>
      </c>
      <c r="K206" s="153"/>
      <c r="L206" s="153"/>
      <c r="M206" s="153"/>
      <c r="N206" s="153"/>
      <c r="O206" s="153"/>
      <c r="P206" s="153"/>
      <c r="Q206" s="154"/>
      <c r="R206" s="2"/>
      <c r="S206" s="191" t="s">
        <v>161</v>
      </c>
      <c r="T206" s="191"/>
      <c r="U206" s="191"/>
      <c r="V206" s="191"/>
      <c r="W206" s="191"/>
      <c r="X206" s="191"/>
      <c r="Y206" s="192"/>
      <c r="Z206" s="93"/>
      <c r="AA206" s="32"/>
    </row>
    <row r="207" spans="1:27" ht="20.100000000000001" customHeight="1">
      <c r="A207" s="15"/>
      <c r="B207" s="91"/>
      <c r="C207" s="26"/>
      <c r="E207" s="160"/>
      <c r="F207" s="161"/>
      <c r="G207" s="161"/>
      <c r="H207" s="161"/>
      <c r="I207" s="183"/>
      <c r="J207" s="155" t="s">
        <v>87</v>
      </c>
      <c r="K207" s="156"/>
      <c r="L207" s="156"/>
      <c r="M207" s="156"/>
      <c r="N207" s="156"/>
      <c r="O207" s="156"/>
      <c r="P207" s="156"/>
      <c r="Q207" s="157"/>
      <c r="R207" s="3"/>
      <c r="S207" s="173" t="s">
        <v>162</v>
      </c>
      <c r="T207" s="174"/>
      <c r="U207" s="174"/>
      <c r="V207" s="174"/>
      <c r="W207" s="174"/>
      <c r="X207" s="174"/>
      <c r="Y207" s="175"/>
      <c r="Z207" s="93"/>
      <c r="AA207" s="32"/>
    </row>
    <row r="208" spans="1:27" ht="20.100000000000001" customHeight="1">
      <c r="A208" s="15">
        <f>IF(AND($R208="○",TRIM($S208)=""),1001,0)</f>
        <v>0</v>
      </c>
      <c r="B208" s="91"/>
      <c r="C208" s="26"/>
      <c r="E208" s="160"/>
      <c r="F208" s="161"/>
      <c r="G208" s="161"/>
      <c r="H208" s="161"/>
      <c r="I208" s="183"/>
      <c r="J208" s="149" t="s">
        <v>88</v>
      </c>
      <c r="K208" s="150"/>
      <c r="L208" s="150"/>
      <c r="M208" s="150"/>
      <c r="N208" s="150"/>
      <c r="O208" s="150"/>
      <c r="P208" s="150"/>
      <c r="Q208" s="151"/>
      <c r="R208" s="3"/>
      <c r="S208" s="176"/>
      <c r="T208" s="177"/>
      <c r="U208" s="177"/>
      <c r="V208" s="177"/>
      <c r="W208" s="177"/>
      <c r="X208" s="177"/>
      <c r="Y208" s="178"/>
      <c r="Z208" s="93"/>
      <c r="AA208" s="32"/>
    </row>
    <row r="209" spans="1:27" ht="20.100000000000001" customHeight="1">
      <c r="A209" s="15"/>
      <c r="B209" s="91"/>
      <c r="C209" s="26"/>
      <c r="E209" s="158" t="s">
        <v>363</v>
      </c>
      <c r="F209" s="159"/>
      <c r="G209" s="159"/>
      <c r="H209" s="159"/>
      <c r="I209" s="182"/>
      <c r="J209" s="152" t="s">
        <v>89</v>
      </c>
      <c r="K209" s="153"/>
      <c r="L209" s="153"/>
      <c r="M209" s="153"/>
      <c r="N209" s="153"/>
      <c r="O209" s="153"/>
      <c r="P209" s="153"/>
      <c r="Q209" s="154"/>
      <c r="R209" s="2"/>
      <c r="S209" s="191" t="s">
        <v>163</v>
      </c>
      <c r="T209" s="191"/>
      <c r="U209" s="191"/>
      <c r="V209" s="191"/>
      <c r="W209" s="191"/>
      <c r="X209" s="191"/>
      <c r="Y209" s="192"/>
      <c r="Z209" s="93"/>
      <c r="AA209" s="32"/>
    </row>
    <row r="210" spans="1:27" ht="20.100000000000001" customHeight="1">
      <c r="A210" s="15"/>
      <c r="B210" s="91"/>
      <c r="C210" s="26"/>
      <c r="E210" s="160"/>
      <c r="F210" s="161"/>
      <c r="G210" s="161"/>
      <c r="H210" s="161"/>
      <c r="I210" s="183"/>
      <c r="J210" s="155" t="s">
        <v>90</v>
      </c>
      <c r="K210" s="156"/>
      <c r="L210" s="156"/>
      <c r="M210" s="156"/>
      <c r="N210" s="156"/>
      <c r="O210" s="156"/>
      <c r="P210" s="156"/>
      <c r="Q210" s="157"/>
      <c r="R210" s="3"/>
      <c r="S210" s="173" t="s">
        <v>164</v>
      </c>
      <c r="T210" s="174"/>
      <c r="U210" s="174"/>
      <c r="V210" s="174"/>
      <c r="W210" s="174"/>
      <c r="X210" s="174"/>
      <c r="Y210" s="175"/>
      <c r="Z210" s="93"/>
      <c r="AA210" s="32"/>
    </row>
    <row r="211" spans="1:27" ht="20.100000000000001" customHeight="1">
      <c r="A211" s="15">
        <f>IF(AND($R211="○",TRIM($S211)=""),1001,0)</f>
        <v>0</v>
      </c>
      <c r="B211" s="91"/>
      <c r="C211" s="26"/>
      <c r="E211" s="160"/>
      <c r="F211" s="161"/>
      <c r="G211" s="161"/>
      <c r="H211" s="161"/>
      <c r="I211" s="183"/>
      <c r="J211" s="149" t="s">
        <v>91</v>
      </c>
      <c r="K211" s="150"/>
      <c r="L211" s="150"/>
      <c r="M211" s="150"/>
      <c r="N211" s="150"/>
      <c r="O211" s="150"/>
      <c r="P211" s="150"/>
      <c r="Q211" s="151"/>
      <c r="R211" s="3"/>
      <c r="S211" s="176"/>
      <c r="T211" s="177"/>
      <c r="U211" s="177"/>
      <c r="V211" s="177"/>
      <c r="W211" s="177"/>
      <c r="X211" s="177"/>
      <c r="Y211" s="178"/>
      <c r="Z211" s="93"/>
      <c r="AA211" s="32"/>
    </row>
    <row r="212" spans="1:27" ht="20.100000000000001" customHeight="1">
      <c r="A212" s="15"/>
      <c r="B212" s="91"/>
      <c r="C212" s="26"/>
      <c r="E212" s="158" t="s">
        <v>364</v>
      </c>
      <c r="F212" s="159"/>
      <c r="G212" s="159"/>
      <c r="H212" s="159"/>
      <c r="I212" s="182"/>
      <c r="J212" s="152" t="s">
        <v>92</v>
      </c>
      <c r="K212" s="153"/>
      <c r="L212" s="153"/>
      <c r="M212" s="153"/>
      <c r="N212" s="153"/>
      <c r="O212" s="153"/>
      <c r="P212" s="153"/>
      <c r="Q212" s="154"/>
      <c r="R212" s="2"/>
      <c r="S212" s="179" t="s">
        <v>165</v>
      </c>
      <c r="T212" s="180"/>
      <c r="U212" s="180"/>
      <c r="V212" s="180"/>
      <c r="W212" s="180"/>
      <c r="X212" s="180"/>
      <c r="Y212" s="181"/>
      <c r="Z212" s="93"/>
      <c r="AA212" s="32"/>
    </row>
    <row r="213" spans="1:27" ht="20.100000000000001" customHeight="1">
      <c r="A213" s="15"/>
      <c r="B213" s="91"/>
      <c r="C213" s="26"/>
      <c r="E213" s="160"/>
      <c r="F213" s="161"/>
      <c r="G213" s="161"/>
      <c r="H213" s="161"/>
      <c r="I213" s="183"/>
      <c r="J213" s="155" t="s">
        <v>93</v>
      </c>
      <c r="K213" s="156"/>
      <c r="L213" s="156"/>
      <c r="M213" s="156"/>
      <c r="N213" s="156"/>
      <c r="O213" s="156"/>
      <c r="P213" s="156"/>
      <c r="Q213" s="157"/>
      <c r="R213" s="3"/>
      <c r="S213" s="173" t="s">
        <v>166</v>
      </c>
      <c r="T213" s="174"/>
      <c r="U213" s="174"/>
      <c r="V213" s="174"/>
      <c r="W213" s="174"/>
      <c r="X213" s="174"/>
      <c r="Y213" s="175"/>
      <c r="Z213" s="93"/>
      <c r="AA213" s="32"/>
    </row>
    <row r="214" spans="1:27" ht="20.100000000000001" customHeight="1">
      <c r="A214" s="15"/>
      <c r="B214" s="91"/>
      <c r="C214" s="26"/>
      <c r="E214" s="160"/>
      <c r="F214" s="161"/>
      <c r="G214" s="161"/>
      <c r="H214" s="161"/>
      <c r="I214" s="183"/>
      <c r="J214" s="155" t="s">
        <v>94</v>
      </c>
      <c r="K214" s="156"/>
      <c r="L214" s="156"/>
      <c r="M214" s="156"/>
      <c r="N214" s="156"/>
      <c r="O214" s="156"/>
      <c r="P214" s="156"/>
      <c r="Q214" s="157"/>
      <c r="R214" s="3"/>
      <c r="S214" s="173" t="s">
        <v>167</v>
      </c>
      <c r="T214" s="174"/>
      <c r="U214" s="174"/>
      <c r="V214" s="174"/>
      <c r="W214" s="174"/>
      <c r="X214" s="174"/>
      <c r="Y214" s="175"/>
      <c r="Z214" s="93"/>
      <c r="AA214" s="32"/>
    </row>
    <row r="215" spans="1:27" ht="20.100000000000001" customHeight="1">
      <c r="A215" s="15"/>
      <c r="B215" s="91"/>
      <c r="C215" s="26"/>
      <c r="E215" s="160"/>
      <c r="F215" s="161"/>
      <c r="G215" s="161"/>
      <c r="H215" s="161"/>
      <c r="I215" s="183"/>
      <c r="J215" s="155" t="s">
        <v>95</v>
      </c>
      <c r="K215" s="156"/>
      <c r="L215" s="156"/>
      <c r="M215" s="156"/>
      <c r="N215" s="156"/>
      <c r="O215" s="156"/>
      <c r="P215" s="156"/>
      <c r="Q215" s="157"/>
      <c r="R215" s="3"/>
      <c r="S215" s="173" t="s">
        <v>168</v>
      </c>
      <c r="T215" s="174"/>
      <c r="U215" s="174"/>
      <c r="V215" s="174"/>
      <c r="W215" s="174"/>
      <c r="X215" s="174"/>
      <c r="Y215" s="175"/>
      <c r="Z215" s="93"/>
      <c r="AA215" s="32"/>
    </row>
    <row r="216" spans="1:27" ht="20.100000000000001" customHeight="1">
      <c r="A216" s="15"/>
      <c r="B216" s="91"/>
      <c r="C216" s="26"/>
      <c r="E216" s="160"/>
      <c r="F216" s="161"/>
      <c r="G216" s="161"/>
      <c r="H216" s="161"/>
      <c r="I216" s="183"/>
      <c r="J216" s="155" t="s">
        <v>96</v>
      </c>
      <c r="K216" s="156"/>
      <c r="L216" s="156"/>
      <c r="M216" s="156"/>
      <c r="N216" s="156"/>
      <c r="O216" s="156"/>
      <c r="P216" s="156"/>
      <c r="Q216" s="157"/>
      <c r="R216" s="3"/>
      <c r="S216" s="173" t="s">
        <v>473</v>
      </c>
      <c r="T216" s="174"/>
      <c r="U216" s="174"/>
      <c r="V216" s="174"/>
      <c r="W216" s="174"/>
      <c r="X216" s="174"/>
      <c r="Y216" s="175"/>
      <c r="Z216" s="93"/>
      <c r="AA216" s="32"/>
    </row>
    <row r="217" spans="1:27" ht="20.100000000000001" customHeight="1">
      <c r="A217" s="15">
        <f>IF(AND($R217="○",TRIM($S217)=""),1001,0)</f>
        <v>0</v>
      </c>
      <c r="B217" s="91"/>
      <c r="C217" s="26"/>
      <c r="E217" s="160"/>
      <c r="F217" s="161"/>
      <c r="G217" s="161"/>
      <c r="H217" s="161"/>
      <c r="I217" s="183"/>
      <c r="J217" s="149" t="s">
        <v>97</v>
      </c>
      <c r="K217" s="150"/>
      <c r="L217" s="150"/>
      <c r="M217" s="150"/>
      <c r="N217" s="150"/>
      <c r="O217" s="150"/>
      <c r="P217" s="150"/>
      <c r="Q217" s="151"/>
      <c r="R217" s="3"/>
      <c r="S217" s="176"/>
      <c r="T217" s="177"/>
      <c r="U217" s="177"/>
      <c r="V217" s="177"/>
      <c r="W217" s="177"/>
      <c r="X217" s="177"/>
      <c r="Y217" s="178"/>
      <c r="Z217" s="93"/>
      <c r="AA217" s="32"/>
    </row>
    <row r="218" spans="1:27" ht="20.100000000000001" customHeight="1">
      <c r="A218" s="15"/>
      <c r="B218" s="91"/>
      <c r="C218" s="26"/>
      <c r="E218" s="158" t="s">
        <v>365</v>
      </c>
      <c r="F218" s="159"/>
      <c r="G218" s="159"/>
      <c r="H218" s="159"/>
      <c r="I218" s="182"/>
      <c r="J218" s="152" t="s">
        <v>102</v>
      </c>
      <c r="K218" s="153"/>
      <c r="L218" s="153"/>
      <c r="M218" s="153"/>
      <c r="N218" s="153"/>
      <c r="O218" s="153"/>
      <c r="P218" s="153"/>
      <c r="Q218" s="154"/>
      <c r="R218" s="2"/>
      <c r="S218" s="190" t="s">
        <v>169</v>
      </c>
      <c r="T218" s="191"/>
      <c r="U218" s="191"/>
      <c r="V218" s="191"/>
      <c r="W218" s="191"/>
      <c r="X218" s="191"/>
      <c r="Y218" s="192"/>
      <c r="Z218" s="93"/>
      <c r="AA218" s="32"/>
    </row>
    <row r="219" spans="1:27" ht="20.100000000000001" customHeight="1">
      <c r="A219" s="15"/>
      <c r="B219" s="91"/>
      <c r="C219" s="26"/>
      <c r="E219" s="160"/>
      <c r="F219" s="161"/>
      <c r="G219" s="161"/>
      <c r="H219" s="161"/>
      <c r="I219" s="183"/>
      <c r="J219" s="155" t="s">
        <v>103</v>
      </c>
      <c r="K219" s="156"/>
      <c r="L219" s="156"/>
      <c r="M219" s="156"/>
      <c r="N219" s="156"/>
      <c r="O219" s="156"/>
      <c r="P219" s="156"/>
      <c r="Q219" s="157"/>
      <c r="R219" s="4"/>
      <c r="S219" s="173" t="s">
        <v>170</v>
      </c>
      <c r="T219" s="174"/>
      <c r="U219" s="174"/>
      <c r="V219" s="174"/>
      <c r="W219" s="174"/>
      <c r="X219" s="174"/>
      <c r="Y219" s="175"/>
      <c r="Z219" s="93"/>
      <c r="AA219" s="32"/>
    </row>
    <row r="220" spans="1:27" ht="20.100000000000001" customHeight="1">
      <c r="A220" s="15"/>
      <c r="B220" s="91"/>
      <c r="C220" s="26"/>
      <c r="E220" s="160"/>
      <c r="F220" s="161"/>
      <c r="G220" s="161"/>
      <c r="H220" s="161"/>
      <c r="I220" s="183"/>
      <c r="J220" s="155" t="s">
        <v>104</v>
      </c>
      <c r="K220" s="156"/>
      <c r="L220" s="156"/>
      <c r="M220" s="156"/>
      <c r="N220" s="156"/>
      <c r="O220" s="156"/>
      <c r="P220" s="156"/>
      <c r="Q220" s="157"/>
      <c r="R220" s="4"/>
      <c r="S220" s="173" t="s">
        <v>171</v>
      </c>
      <c r="T220" s="174"/>
      <c r="U220" s="174"/>
      <c r="V220" s="174"/>
      <c r="W220" s="174"/>
      <c r="X220" s="174"/>
      <c r="Y220" s="175"/>
      <c r="Z220" s="93"/>
      <c r="AA220" s="32"/>
    </row>
    <row r="221" spans="1:27" ht="20.100000000000001" customHeight="1">
      <c r="A221" s="15"/>
      <c r="B221" s="91"/>
      <c r="C221" s="26"/>
      <c r="E221" s="160"/>
      <c r="F221" s="161"/>
      <c r="G221" s="161"/>
      <c r="H221" s="161"/>
      <c r="I221" s="183"/>
      <c r="J221" s="155" t="s">
        <v>105</v>
      </c>
      <c r="K221" s="156"/>
      <c r="L221" s="156"/>
      <c r="M221" s="156"/>
      <c r="N221" s="156"/>
      <c r="O221" s="156"/>
      <c r="P221" s="156"/>
      <c r="Q221" s="157"/>
      <c r="R221" s="4"/>
      <c r="S221" s="173" t="s">
        <v>172</v>
      </c>
      <c r="T221" s="174"/>
      <c r="U221" s="174"/>
      <c r="V221" s="174"/>
      <c r="W221" s="174"/>
      <c r="X221" s="174"/>
      <c r="Y221" s="175"/>
      <c r="Z221" s="93"/>
      <c r="AA221" s="32"/>
    </row>
    <row r="222" spans="1:27" ht="20.100000000000001" customHeight="1">
      <c r="A222" s="15"/>
      <c r="B222" s="91"/>
      <c r="C222" s="26"/>
      <c r="E222" s="160"/>
      <c r="F222" s="161"/>
      <c r="G222" s="161"/>
      <c r="H222" s="161"/>
      <c r="I222" s="183"/>
      <c r="J222" s="155" t="s">
        <v>106</v>
      </c>
      <c r="K222" s="156"/>
      <c r="L222" s="156"/>
      <c r="M222" s="156"/>
      <c r="N222" s="156"/>
      <c r="O222" s="156"/>
      <c r="P222" s="156"/>
      <c r="Q222" s="157"/>
      <c r="R222" s="4"/>
      <c r="S222" s="173" t="s">
        <v>173</v>
      </c>
      <c r="T222" s="174"/>
      <c r="U222" s="174"/>
      <c r="V222" s="174"/>
      <c r="W222" s="174"/>
      <c r="X222" s="174"/>
      <c r="Y222" s="175"/>
      <c r="Z222" s="93"/>
      <c r="AA222" s="32"/>
    </row>
    <row r="223" spans="1:27" ht="20.100000000000001" customHeight="1">
      <c r="A223" s="15"/>
      <c r="B223" s="91"/>
      <c r="C223" s="26"/>
      <c r="E223" s="160"/>
      <c r="F223" s="161"/>
      <c r="G223" s="161"/>
      <c r="H223" s="161"/>
      <c r="I223" s="183"/>
      <c r="J223" s="155" t="s">
        <v>98</v>
      </c>
      <c r="K223" s="156"/>
      <c r="L223" s="156"/>
      <c r="M223" s="156"/>
      <c r="N223" s="156"/>
      <c r="O223" s="156"/>
      <c r="P223" s="156"/>
      <c r="Q223" s="157"/>
      <c r="R223" s="3"/>
      <c r="S223" s="173" t="s">
        <v>174</v>
      </c>
      <c r="T223" s="174"/>
      <c r="U223" s="174"/>
      <c r="V223" s="174"/>
      <c r="W223" s="174"/>
      <c r="X223" s="174"/>
      <c r="Y223" s="175"/>
      <c r="Z223" s="93"/>
      <c r="AA223" s="32"/>
    </row>
    <row r="224" spans="1:27" ht="20.100000000000001" customHeight="1">
      <c r="A224" s="15"/>
      <c r="B224" s="91"/>
      <c r="C224" s="26"/>
      <c r="E224" s="160"/>
      <c r="F224" s="161"/>
      <c r="G224" s="161"/>
      <c r="H224" s="161"/>
      <c r="I224" s="183"/>
      <c r="J224" s="155" t="s">
        <v>99</v>
      </c>
      <c r="K224" s="156"/>
      <c r="L224" s="156"/>
      <c r="M224" s="156"/>
      <c r="N224" s="156"/>
      <c r="O224" s="156"/>
      <c r="P224" s="156"/>
      <c r="Q224" s="157"/>
      <c r="R224" s="3"/>
      <c r="S224" s="173" t="s">
        <v>175</v>
      </c>
      <c r="T224" s="174"/>
      <c r="U224" s="174"/>
      <c r="V224" s="174"/>
      <c r="W224" s="174"/>
      <c r="X224" s="174"/>
      <c r="Y224" s="175"/>
      <c r="Z224" s="93"/>
      <c r="AA224" s="32"/>
    </row>
    <row r="225" spans="1:27" ht="20.100000000000001" customHeight="1">
      <c r="A225" s="15"/>
      <c r="B225" s="91"/>
      <c r="C225" s="26"/>
      <c r="E225" s="160"/>
      <c r="F225" s="161"/>
      <c r="G225" s="161"/>
      <c r="H225" s="161"/>
      <c r="I225" s="183"/>
      <c r="J225" s="155" t="s">
        <v>100</v>
      </c>
      <c r="K225" s="156"/>
      <c r="L225" s="156"/>
      <c r="M225" s="156"/>
      <c r="N225" s="156"/>
      <c r="O225" s="156"/>
      <c r="P225" s="156"/>
      <c r="Q225" s="157"/>
      <c r="R225" s="3"/>
      <c r="S225" s="173" t="s">
        <v>176</v>
      </c>
      <c r="T225" s="174"/>
      <c r="U225" s="174"/>
      <c r="V225" s="174"/>
      <c r="W225" s="174"/>
      <c r="X225" s="174"/>
      <c r="Y225" s="175"/>
      <c r="Z225" s="93"/>
      <c r="AA225" s="32"/>
    </row>
    <row r="226" spans="1:27" ht="20.100000000000001" customHeight="1">
      <c r="A226" s="15">
        <f>IF(AND($R226="○",TRIM($S226)=""),1001,0)</f>
        <v>0</v>
      </c>
      <c r="B226" s="91"/>
      <c r="C226" s="26"/>
      <c r="E226" s="160"/>
      <c r="F226" s="161"/>
      <c r="G226" s="161"/>
      <c r="H226" s="161"/>
      <c r="I226" s="183"/>
      <c r="J226" s="149" t="s">
        <v>101</v>
      </c>
      <c r="K226" s="150"/>
      <c r="L226" s="150"/>
      <c r="M226" s="150"/>
      <c r="N226" s="150"/>
      <c r="O226" s="150"/>
      <c r="P226" s="150"/>
      <c r="Q226" s="151"/>
      <c r="R226" s="3"/>
      <c r="S226" s="176"/>
      <c r="T226" s="177"/>
      <c r="U226" s="177"/>
      <c r="V226" s="177"/>
      <c r="W226" s="177"/>
      <c r="X226" s="177"/>
      <c r="Y226" s="178"/>
      <c r="Z226" s="93"/>
      <c r="AA226" s="32"/>
    </row>
    <row r="227" spans="1:27" ht="20.100000000000001" customHeight="1">
      <c r="A227" s="15"/>
      <c r="B227" s="91"/>
      <c r="C227" s="26"/>
      <c r="E227" s="158" t="s">
        <v>366</v>
      </c>
      <c r="F227" s="159"/>
      <c r="G227" s="159"/>
      <c r="H227" s="159"/>
      <c r="I227" s="182"/>
      <c r="J227" s="152" t="s">
        <v>110</v>
      </c>
      <c r="K227" s="153"/>
      <c r="L227" s="153"/>
      <c r="M227" s="153"/>
      <c r="N227" s="153"/>
      <c r="O227" s="153"/>
      <c r="P227" s="153"/>
      <c r="Q227" s="154"/>
      <c r="R227" s="2"/>
      <c r="S227" s="179" t="s">
        <v>177</v>
      </c>
      <c r="T227" s="180"/>
      <c r="U227" s="180"/>
      <c r="V227" s="180"/>
      <c r="W227" s="180"/>
      <c r="X227" s="180"/>
      <c r="Y227" s="181"/>
      <c r="Z227" s="93"/>
      <c r="AA227" s="32"/>
    </row>
    <row r="228" spans="1:27" ht="20.100000000000001" customHeight="1">
      <c r="A228" s="15"/>
      <c r="B228" s="91"/>
      <c r="C228" s="26"/>
      <c r="E228" s="160"/>
      <c r="F228" s="161"/>
      <c r="G228" s="161"/>
      <c r="H228" s="161"/>
      <c r="I228" s="183"/>
      <c r="J228" s="155" t="s">
        <v>107</v>
      </c>
      <c r="K228" s="156"/>
      <c r="L228" s="156"/>
      <c r="M228" s="156"/>
      <c r="N228" s="156"/>
      <c r="O228" s="156"/>
      <c r="P228" s="156"/>
      <c r="Q228" s="157"/>
      <c r="R228" s="3"/>
      <c r="S228" s="173" t="s">
        <v>178</v>
      </c>
      <c r="T228" s="174"/>
      <c r="U228" s="174"/>
      <c r="V228" s="174"/>
      <c r="W228" s="174"/>
      <c r="X228" s="174"/>
      <c r="Y228" s="175"/>
      <c r="Z228" s="93"/>
      <c r="AA228" s="32"/>
    </row>
    <row r="229" spans="1:27" ht="20.100000000000001" customHeight="1">
      <c r="A229" s="15"/>
      <c r="B229" s="91"/>
      <c r="C229" s="26"/>
      <c r="E229" s="160"/>
      <c r="F229" s="161"/>
      <c r="G229" s="161"/>
      <c r="H229" s="161"/>
      <c r="I229" s="183"/>
      <c r="J229" s="155" t="s">
        <v>108</v>
      </c>
      <c r="K229" s="156"/>
      <c r="L229" s="156"/>
      <c r="M229" s="156"/>
      <c r="N229" s="156"/>
      <c r="O229" s="156"/>
      <c r="P229" s="156"/>
      <c r="Q229" s="157"/>
      <c r="R229" s="3"/>
      <c r="S229" s="173" t="s">
        <v>179</v>
      </c>
      <c r="T229" s="174"/>
      <c r="U229" s="174"/>
      <c r="V229" s="174"/>
      <c r="W229" s="174"/>
      <c r="X229" s="174"/>
      <c r="Y229" s="175"/>
      <c r="Z229" s="93"/>
      <c r="AA229" s="32"/>
    </row>
    <row r="230" spans="1:27" ht="20.100000000000001" customHeight="1">
      <c r="A230" s="15">
        <f>IF(AND($R230="○",TRIM($S230)=""),1001,0)</f>
        <v>0</v>
      </c>
      <c r="B230" s="91"/>
      <c r="C230" s="26"/>
      <c r="E230" s="160"/>
      <c r="F230" s="161"/>
      <c r="G230" s="161"/>
      <c r="H230" s="161"/>
      <c r="I230" s="183"/>
      <c r="J230" s="149" t="s">
        <v>109</v>
      </c>
      <c r="K230" s="150"/>
      <c r="L230" s="150"/>
      <c r="M230" s="150"/>
      <c r="N230" s="150"/>
      <c r="O230" s="150"/>
      <c r="P230" s="150"/>
      <c r="Q230" s="151"/>
      <c r="R230" s="3"/>
      <c r="S230" s="176"/>
      <c r="T230" s="177"/>
      <c r="U230" s="177"/>
      <c r="V230" s="177"/>
      <c r="W230" s="177"/>
      <c r="X230" s="177"/>
      <c r="Y230" s="178"/>
      <c r="Z230" s="93"/>
      <c r="AA230" s="32"/>
    </row>
    <row r="231" spans="1:27" ht="20.100000000000001" customHeight="1">
      <c r="A231" s="15"/>
      <c r="B231" s="91"/>
      <c r="C231" s="26"/>
      <c r="E231" s="158" t="s">
        <v>367</v>
      </c>
      <c r="F231" s="159"/>
      <c r="G231" s="159"/>
      <c r="H231" s="159"/>
      <c r="I231" s="182"/>
      <c r="J231" s="152" t="s">
        <v>111</v>
      </c>
      <c r="K231" s="153"/>
      <c r="L231" s="153"/>
      <c r="M231" s="153"/>
      <c r="N231" s="153"/>
      <c r="O231" s="153"/>
      <c r="P231" s="153"/>
      <c r="Q231" s="154"/>
      <c r="R231" s="2"/>
      <c r="S231" s="190" t="s">
        <v>180</v>
      </c>
      <c r="T231" s="191"/>
      <c r="U231" s="191"/>
      <c r="V231" s="191"/>
      <c r="W231" s="191"/>
      <c r="X231" s="191"/>
      <c r="Y231" s="192"/>
      <c r="Z231" s="93"/>
      <c r="AA231" s="32"/>
    </row>
    <row r="232" spans="1:27" ht="20.100000000000001" customHeight="1">
      <c r="A232" s="15"/>
      <c r="B232" s="91"/>
      <c r="C232" s="26"/>
      <c r="E232" s="160"/>
      <c r="F232" s="161"/>
      <c r="G232" s="161"/>
      <c r="H232" s="161"/>
      <c r="I232" s="183"/>
      <c r="J232" s="155" t="s">
        <v>112</v>
      </c>
      <c r="K232" s="156"/>
      <c r="L232" s="156"/>
      <c r="M232" s="156"/>
      <c r="N232" s="156"/>
      <c r="O232" s="156"/>
      <c r="P232" s="156"/>
      <c r="Q232" s="157"/>
      <c r="R232" s="4"/>
      <c r="S232" s="173" t="s">
        <v>181</v>
      </c>
      <c r="T232" s="174"/>
      <c r="U232" s="174"/>
      <c r="V232" s="174"/>
      <c r="W232" s="174"/>
      <c r="X232" s="174"/>
      <c r="Y232" s="175"/>
      <c r="Z232" s="93"/>
      <c r="AA232" s="32"/>
    </row>
    <row r="233" spans="1:27" ht="20.100000000000001" customHeight="1">
      <c r="A233" s="15"/>
      <c r="B233" s="91"/>
      <c r="C233" s="26"/>
      <c r="E233" s="160"/>
      <c r="F233" s="161"/>
      <c r="G233" s="161"/>
      <c r="H233" s="161"/>
      <c r="I233" s="183"/>
      <c r="J233" s="155" t="s">
        <v>113</v>
      </c>
      <c r="K233" s="156"/>
      <c r="L233" s="156"/>
      <c r="M233" s="156"/>
      <c r="N233" s="156"/>
      <c r="O233" s="156"/>
      <c r="P233" s="156"/>
      <c r="Q233" s="157"/>
      <c r="R233" s="4"/>
      <c r="S233" s="173" t="s">
        <v>182</v>
      </c>
      <c r="T233" s="174"/>
      <c r="U233" s="174"/>
      <c r="V233" s="174"/>
      <c r="W233" s="174"/>
      <c r="X233" s="174"/>
      <c r="Y233" s="175"/>
      <c r="Z233" s="93"/>
      <c r="AA233" s="32"/>
    </row>
    <row r="234" spans="1:27" ht="20.100000000000001" customHeight="1">
      <c r="A234" s="15"/>
      <c r="B234" s="91"/>
      <c r="C234" s="26"/>
      <c r="E234" s="160"/>
      <c r="F234" s="161"/>
      <c r="G234" s="161"/>
      <c r="H234" s="161"/>
      <c r="I234" s="183"/>
      <c r="J234" s="155" t="s">
        <v>114</v>
      </c>
      <c r="K234" s="156"/>
      <c r="L234" s="156"/>
      <c r="M234" s="156"/>
      <c r="N234" s="156"/>
      <c r="O234" s="156"/>
      <c r="P234" s="156"/>
      <c r="Q234" s="157"/>
      <c r="R234" s="3"/>
      <c r="S234" s="173" t="s">
        <v>183</v>
      </c>
      <c r="T234" s="174"/>
      <c r="U234" s="174"/>
      <c r="V234" s="174"/>
      <c r="W234" s="174"/>
      <c r="X234" s="174"/>
      <c r="Y234" s="175"/>
      <c r="Z234" s="93"/>
      <c r="AA234" s="32"/>
    </row>
    <row r="235" spans="1:27" ht="20.100000000000001" customHeight="1">
      <c r="A235" s="15"/>
      <c r="B235" s="91"/>
      <c r="C235" s="26"/>
      <c r="E235" s="160"/>
      <c r="F235" s="161"/>
      <c r="G235" s="161"/>
      <c r="H235" s="161"/>
      <c r="I235" s="183"/>
      <c r="J235" s="155" t="s">
        <v>115</v>
      </c>
      <c r="K235" s="156"/>
      <c r="L235" s="156"/>
      <c r="M235" s="156"/>
      <c r="N235" s="156"/>
      <c r="O235" s="156"/>
      <c r="P235" s="156"/>
      <c r="Q235" s="157"/>
      <c r="R235" s="3"/>
      <c r="S235" s="173" t="s">
        <v>184</v>
      </c>
      <c r="T235" s="174"/>
      <c r="U235" s="174"/>
      <c r="V235" s="174"/>
      <c r="W235" s="174"/>
      <c r="X235" s="174"/>
      <c r="Y235" s="175"/>
      <c r="Z235" s="93"/>
      <c r="AA235" s="32"/>
    </row>
    <row r="236" spans="1:27" ht="20.100000000000001" customHeight="1">
      <c r="A236" s="15"/>
      <c r="B236" s="91"/>
      <c r="C236" s="26"/>
      <c r="E236" s="160"/>
      <c r="F236" s="161"/>
      <c r="G236" s="161"/>
      <c r="H236" s="161"/>
      <c r="I236" s="183"/>
      <c r="J236" s="155" t="s">
        <v>116</v>
      </c>
      <c r="K236" s="156"/>
      <c r="L236" s="156"/>
      <c r="M236" s="156"/>
      <c r="N236" s="156"/>
      <c r="O236" s="156"/>
      <c r="P236" s="156"/>
      <c r="Q236" s="157"/>
      <c r="R236" s="3"/>
      <c r="S236" s="173" t="s">
        <v>185</v>
      </c>
      <c r="T236" s="174"/>
      <c r="U236" s="174"/>
      <c r="V236" s="174"/>
      <c r="W236" s="174"/>
      <c r="X236" s="174"/>
      <c r="Y236" s="175"/>
      <c r="Z236" s="93"/>
      <c r="AA236" s="32"/>
    </row>
    <row r="237" spans="1:27" ht="20.100000000000001" customHeight="1">
      <c r="A237" s="15">
        <f>IF(AND($R237="○",TRIM($S237)=""),1001,0)</f>
        <v>0</v>
      </c>
      <c r="B237" s="91"/>
      <c r="C237" s="26"/>
      <c r="E237" s="160"/>
      <c r="F237" s="161"/>
      <c r="G237" s="161"/>
      <c r="H237" s="161"/>
      <c r="I237" s="183"/>
      <c r="J237" s="149" t="s">
        <v>117</v>
      </c>
      <c r="K237" s="150"/>
      <c r="L237" s="150"/>
      <c r="M237" s="150"/>
      <c r="N237" s="150"/>
      <c r="O237" s="150"/>
      <c r="P237" s="150"/>
      <c r="Q237" s="151"/>
      <c r="R237" s="3"/>
      <c r="S237" s="176"/>
      <c r="T237" s="177"/>
      <c r="U237" s="177"/>
      <c r="V237" s="177"/>
      <c r="W237" s="177"/>
      <c r="X237" s="177"/>
      <c r="Y237" s="178"/>
      <c r="Z237" s="93"/>
      <c r="AA237" s="32"/>
    </row>
    <row r="238" spans="1:27" ht="20.100000000000001" customHeight="1">
      <c r="A238" s="15"/>
      <c r="B238" s="91"/>
      <c r="C238" s="26"/>
      <c r="E238" s="158" t="s">
        <v>368</v>
      </c>
      <c r="F238" s="159"/>
      <c r="G238" s="159"/>
      <c r="H238" s="159"/>
      <c r="I238" s="182"/>
      <c r="J238" s="152" t="s">
        <v>118</v>
      </c>
      <c r="K238" s="153"/>
      <c r="L238" s="153"/>
      <c r="M238" s="153"/>
      <c r="N238" s="153"/>
      <c r="O238" s="153"/>
      <c r="P238" s="153"/>
      <c r="Q238" s="154"/>
      <c r="R238" s="2"/>
      <c r="S238" s="179" t="s">
        <v>186</v>
      </c>
      <c r="T238" s="180"/>
      <c r="U238" s="180"/>
      <c r="V238" s="180"/>
      <c r="W238" s="180"/>
      <c r="X238" s="180"/>
      <c r="Y238" s="181"/>
      <c r="Z238" s="93"/>
      <c r="AA238" s="32"/>
    </row>
    <row r="239" spans="1:27" ht="20.100000000000001" customHeight="1">
      <c r="A239" s="15"/>
      <c r="B239" s="91"/>
      <c r="C239" s="26"/>
      <c r="E239" s="160"/>
      <c r="F239" s="161"/>
      <c r="G239" s="161"/>
      <c r="H239" s="161"/>
      <c r="I239" s="183"/>
      <c r="J239" s="155" t="s">
        <v>119</v>
      </c>
      <c r="K239" s="156"/>
      <c r="L239" s="156"/>
      <c r="M239" s="156"/>
      <c r="N239" s="156"/>
      <c r="O239" s="156"/>
      <c r="P239" s="156"/>
      <c r="Q239" s="157"/>
      <c r="R239" s="3"/>
      <c r="S239" s="173" t="s">
        <v>187</v>
      </c>
      <c r="T239" s="174"/>
      <c r="U239" s="174"/>
      <c r="V239" s="174"/>
      <c r="W239" s="174"/>
      <c r="X239" s="174"/>
      <c r="Y239" s="175"/>
      <c r="Z239" s="93"/>
      <c r="AA239" s="32"/>
    </row>
    <row r="240" spans="1:27" ht="20.100000000000001" customHeight="1">
      <c r="A240" s="15"/>
      <c r="B240" s="91"/>
      <c r="C240" s="26"/>
      <c r="E240" s="160"/>
      <c r="F240" s="161"/>
      <c r="G240" s="161"/>
      <c r="H240" s="161"/>
      <c r="I240" s="183"/>
      <c r="J240" s="155" t="s">
        <v>470</v>
      </c>
      <c r="K240" s="156"/>
      <c r="L240" s="156"/>
      <c r="M240" s="156"/>
      <c r="N240" s="156"/>
      <c r="O240" s="156"/>
      <c r="P240" s="156"/>
      <c r="Q240" s="157"/>
      <c r="R240" s="3"/>
      <c r="S240" s="173" t="s">
        <v>188</v>
      </c>
      <c r="T240" s="174"/>
      <c r="U240" s="174"/>
      <c r="V240" s="174"/>
      <c r="W240" s="174"/>
      <c r="X240" s="174"/>
      <c r="Y240" s="175"/>
      <c r="Z240" s="93"/>
      <c r="AA240" s="32"/>
    </row>
    <row r="241" spans="1:27" ht="20.100000000000001" customHeight="1">
      <c r="A241" s="15"/>
      <c r="B241" s="91"/>
      <c r="C241" s="26"/>
      <c r="E241" s="160"/>
      <c r="F241" s="161"/>
      <c r="G241" s="161"/>
      <c r="H241" s="161"/>
      <c r="I241" s="183"/>
      <c r="J241" s="155" t="s">
        <v>471</v>
      </c>
      <c r="K241" s="156"/>
      <c r="L241" s="156"/>
      <c r="M241" s="156"/>
      <c r="N241" s="156"/>
      <c r="O241" s="156"/>
      <c r="P241" s="156"/>
      <c r="Q241" s="157"/>
      <c r="R241" s="3"/>
      <c r="S241" s="173" t="s">
        <v>189</v>
      </c>
      <c r="T241" s="174"/>
      <c r="U241" s="174"/>
      <c r="V241" s="174"/>
      <c r="W241" s="174"/>
      <c r="X241" s="174"/>
      <c r="Y241" s="175"/>
      <c r="Z241" s="93"/>
      <c r="AA241" s="32"/>
    </row>
    <row r="242" spans="1:27" ht="20.100000000000001" customHeight="1">
      <c r="A242" s="15">
        <f>IF(AND($R242="○",TRIM($S242)=""),1001,0)</f>
        <v>0</v>
      </c>
      <c r="B242" s="91"/>
      <c r="C242" s="26"/>
      <c r="E242" s="160"/>
      <c r="F242" s="161"/>
      <c r="G242" s="161"/>
      <c r="H242" s="161"/>
      <c r="I242" s="183"/>
      <c r="J242" s="149" t="s">
        <v>70</v>
      </c>
      <c r="K242" s="150"/>
      <c r="L242" s="150"/>
      <c r="M242" s="150"/>
      <c r="N242" s="150"/>
      <c r="O242" s="150"/>
      <c r="P242" s="150"/>
      <c r="Q242" s="151"/>
      <c r="R242" s="3"/>
      <c r="S242" s="176"/>
      <c r="T242" s="177"/>
      <c r="U242" s="177"/>
      <c r="V242" s="177"/>
      <c r="W242" s="177"/>
      <c r="X242" s="177"/>
      <c r="Y242" s="178"/>
      <c r="Z242" s="93"/>
      <c r="AA242" s="32"/>
    </row>
    <row r="243" spans="1:27" ht="20.100000000000001" customHeight="1">
      <c r="A243" s="15"/>
      <c r="B243" s="91"/>
      <c r="C243" s="26"/>
      <c r="E243" s="158" t="s">
        <v>369</v>
      </c>
      <c r="F243" s="159"/>
      <c r="G243" s="159"/>
      <c r="H243" s="159"/>
      <c r="I243" s="182"/>
      <c r="J243" s="152" t="s">
        <v>120</v>
      </c>
      <c r="K243" s="153"/>
      <c r="L243" s="153"/>
      <c r="M243" s="153"/>
      <c r="N243" s="153"/>
      <c r="O243" s="153"/>
      <c r="P243" s="153"/>
      <c r="Q243" s="154"/>
      <c r="R243" s="2"/>
      <c r="S243" s="179" t="s">
        <v>190</v>
      </c>
      <c r="T243" s="180"/>
      <c r="U243" s="180"/>
      <c r="V243" s="180"/>
      <c r="W243" s="180"/>
      <c r="X243" s="180"/>
      <c r="Y243" s="181"/>
      <c r="Z243" s="93"/>
      <c r="AA243" s="32"/>
    </row>
    <row r="244" spans="1:27" ht="20.100000000000001" customHeight="1">
      <c r="A244" s="15"/>
      <c r="B244" s="91"/>
      <c r="C244" s="26"/>
      <c r="E244" s="160"/>
      <c r="F244" s="161"/>
      <c r="G244" s="161"/>
      <c r="H244" s="161"/>
      <c r="I244" s="183"/>
      <c r="J244" s="155" t="s">
        <v>121</v>
      </c>
      <c r="K244" s="156"/>
      <c r="L244" s="156"/>
      <c r="M244" s="156"/>
      <c r="N244" s="156"/>
      <c r="O244" s="156"/>
      <c r="P244" s="156"/>
      <c r="Q244" s="157"/>
      <c r="R244" s="3"/>
      <c r="S244" s="173" t="s">
        <v>191</v>
      </c>
      <c r="T244" s="174"/>
      <c r="U244" s="174"/>
      <c r="V244" s="174"/>
      <c r="W244" s="174"/>
      <c r="X244" s="174"/>
      <c r="Y244" s="175"/>
      <c r="Z244" s="93"/>
      <c r="AA244" s="32"/>
    </row>
    <row r="245" spans="1:27" ht="20.100000000000001" customHeight="1">
      <c r="A245" s="15"/>
      <c r="B245" s="91"/>
      <c r="C245" s="26"/>
      <c r="E245" s="160"/>
      <c r="F245" s="161"/>
      <c r="G245" s="161"/>
      <c r="H245" s="161"/>
      <c r="I245" s="183"/>
      <c r="J245" s="155" t="s">
        <v>122</v>
      </c>
      <c r="K245" s="156"/>
      <c r="L245" s="156"/>
      <c r="M245" s="156"/>
      <c r="N245" s="156"/>
      <c r="O245" s="156"/>
      <c r="P245" s="156"/>
      <c r="Q245" s="157"/>
      <c r="R245" s="3"/>
      <c r="S245" s="173" t="s">
        <v>192</v>
      </c>
      <c r="T245" s="174"/>
      <c r="U245" s="174"/>
      <c r="V245" s="174"/>
      <c r="W245" s="174"/>
      <c r="X245" s="174"/>
      <c r="Y245" s="175"/>
      <c r="Z245" s="93"/>
      <c r="AA245" s="32"/>
    </row>
    <row r="246" spans="1:27" ht="20.100000000000001" customHeight="1">
      <c r="A246" s="15">
        <f>IF(AND($R246="○",TRIM($S246)=""),1001,0)</f>
        <v>0</v>
      </c>
      <c r="B246" s="91"/>
      <c r="C246" s="26"/>
      <c r="E246" s="160"/>
      <c r="F246" s="161"/>
      <c r="G246" s="161"/>
      <c r="H246" s="161"/>
      <c r="I246" s="183"/>
      <c r="J246" s="149" t="s">
        <v>109</v>
      </c>
      <c r="K246" s="150"/>
      <c r="L246" s="150"/>
      <c r="M246" s="150"/>
      <c r="N246" s="150"/>
      <c r="O246" s="150"/>
      <c r="P246" s="150"/>
      <c r="Q246" s="151"/>
      <c r="R246" s="3"/>
      <c r="S246" s="176"/>
      <c r="T246" s="177"/>
      <c r="U246" s="177"/>
      <c r="V246" s="177"/>
      <c r="W246" s="177"/>
      <c r="X246" s="177"/>
      <c r="Y246" s="178"/>
      <c r="Z246" s="93"/>
      <c r="AA246" s="32"/>
    </row>
    <row r="247" spans="1:27" ht="20.100000000000001" customHeight="1">
      <c r="A247" s="15"/>
      <c r="B247" s="91"/>
      <c r="C247" s="26"/>
      <c r="E247" s="158" t="s">
        <v>370</v>
      </c>
      <c r="F247" s="159"/>
      <c r="G247" s="159"/>
      <c r="H247" s="159"/>
      <c r="I247" s="182"/>
      <c r="J247" s="152" t="s">
        <v>123</v>
      </c>
      <c r="K247" s="153"/>
      <c r="L247" s="153"/>
      <c r="M247" s="153"/>
      <c r="N247" s="153"/>
      <c r="O247" s="153"/>
      <c r="P247" s="153"/>
      <c r="Q247" s="154"/>
      <c r="R247" s="2"/>
      <c r="S247" s="179" t="s">
        <v>193</v>
      </c>
      <c r="T247" s="180"/>
      <c r="U247" s="180"/>
      <c r="V247" s="180"/>
      <c r="W247" s="180"/>
      <c r="X247" s="180"/>
      <c r="Y247" s="181"/>
      <c r="Z247" s="93"/>
      <c r="AA247" s="32"/>
    </row>
    <row r="248" spans="1:27" ht="20.100000000000001" customHeight="1">
      <c r="A248" s="15"/>
      <c r="B248" s="91"/>
      <c r="C248" s="26"/>
      <c r="E248" s="160"/>
      <c r="F248" s="161"/>
      <c r="G248" s="161"/>
      <c r="H248" s="161"/>
      <c r="I248" s="183"/>
      <c r="J248" s="155" t="s">
        <v>124</v>
      </c>
      <c r="K248" s="156"/>
      <c r="L248" s="156"/>
      <c r="M248" s="156"/>
      <c r="N248" s="156"/>
      <c r="O248" s="156"/>
      <c r="P248" s="156"/>
      <c r="Q248" s="157"/>
      <c r="R248" s="3"/>
      <c r="S248" s="173" t="s">
        <v>194</v>
      </c>
      <c r="T248" s="174"/>
      <c r="U248" s="174"/>
      <c r="V248" s="174"/>
      <c r="W248" s="174"/>
      <c r="X248" s="174"/>
      <c r="Y248" s="175"/>
      <c r="Z248" s="93"/>
      <c r="AA248" s="32"/>
    </row>
    <row r="249" spans="1:27" ht="20.100000000000001" customHeight="1">
      <c r="A249" s="15"/>
      <c r="B249" s="91"/>
      <c r="C249" s="26"/>
      <c r="E249" s="160"/>
      <c r="F249" s="161"/>
      <c r="G249" s="161"/>
      <c r="H249" s="161"/>
      <c r="I249" s="183"/>
      <c r="J249" s="155" t="s">
        <v>125</v>
      </c>
      <c r="K249" s="156"/>
      <c r="L249" s="156"/>
      <c r="M249" s="156"/>
      <c r="N249" s="156"/>
      <c r="O249" s="156"/>
      <c r="P249" s="156"/>
      <c r="Q249" s="157"/>
      <c r="R249" s="3"/>
      <c r="S249" s="173" t="s">
        <v>195</v>
      </c>
      <c r="T249" s="174"/>
      <c r="U249" s="174"/>
      <c r="V249" s="174"/>
      <c r="W249" s="174"/>
      <c r="X249" s="174"/>
      <c r="Y249" s="175"/>
      <c r="Z249" s="93"/>
      <c r="AA249" s="32"/>
    </row>
    <row r="250" spans="1:27" ht="20.100000000000001" customHeight="1">
      <c r="A250" s="15"/>
      <c r="B250" s="91"/>
      <c r="C250" s="26"/>
      <c r="E250" s="160"/>
      <c r="F250" s="161"/>
      <c r="G250" s="161"/>
      <c r="H250" s="161"/>
      <c r="I250" s="183"/>
      <c r="J250" s="155" t="s">
        <v>126</v>
      </c>
      <c r="K250" s="156"/>
      <c r="L250" s="156"/>
      <c r="M250" s="156"/>
      <c r="N250" s="156"/>
      <c r="O250" s="156"/>
      <c r="P250" s="156"/>
      <c r="Q250" s="157"/>
      <c r="R250" s="3"/>
      <c r="S250" s="173" t="s">
        <v>196</v>
      </c>
      <c r="T250" s="174"/>
      <c r="U250" s="174"/>
      <c r="V250" s="174"/>
      <c r="W250" s="174"/>
      <c r="X250" s="174"/>
      <c r="Y250" s="175"/>
      <c r="Z250" s="93"/>
      <c r="AA250" s="32"/>
    </row>
    <row r="251" spans="1:27" ht="20.100000000000001" customHeight="1">
      <c r="A251" s="15"/>
      <c r="B251" s="91"/>
      <c r="C251" s="26"/>
      <c r="E251" s="160"/>
      <c r="F251" s="161"/>
      <c r="G251" s="161"/>
      <c r="H251" s="161"/>
      <c r="I251" s="183"/>
      <c r="J251" s="155" t="s">
        <v>127</v>
      </c>
      <c r="K251" s="156"/>
      <c r="L251" s="156"/>
      <c r="M251" s="156"/>
      <c r="N251" s="156"/>
      <c r="O251" s="156"/>
      <c r="P251" s="156"/>
      <c r="Q251" s="157"/>
      <c r="R251" s="3"/>
      <c r="S251" s="173" t="s">
        <v>197</v>
      </c>
      <c r="T251" s="174"/>
      <c r="U251" s="174"/>
      <c r="V251" s="174"/>
      <c r="W251" s="174"/>
      <c r="X251" s="174"/>
      <c r="Y251" s="175"/>
      <c r="Z251" s="93"/>
      <c r="AA251" s="32"/>
    </row>
    <row r="252" spans="1:27" ht="20.100000000000001" customHeight="1">
      <c r="A252" s="15"/>
      <c r="B252" s="91"/>
      <c r="C252" s="26"/>
      <c r="E252" s="160"/>
      <c r="F252" s="161"/>
      <c r="G252" s="161"/>
      <c r="H252" s="161"/>
      <c r="I252" s="183"/>
      <c r="J252" s="155" t="s">
        <v>128</v>
      </c>
      <c r="K252" s="156"/>
      <c r="L252" s="156"/>
      <c r="M252" s="156"/>
      <c r="N252" s="156"/>
      <c r="O252" s="156"/>
      <c r="P252" s="156"/>
      <c r="Q252" s="157"/>
      <c r="R252" s="3"/>
      <c r="S252" s="173" t="s">
        <v>198</v>
      </c>
      <c r="T252" s="174"/>
      <c r="U252" s="174"/>
      <c r="V252" s="174"/>
      <c r="W252" s="174"/>
      <c r="X252" s="174"/>
      <c r="Y252" s="175"/>
      <c r="Z252" s="93"/>
      <c r="AA252" s="32"/>
    </row>
    <row r="253" spans="1:27" ht="20.100000000000001" customHeight="1">
      <c r="A253" s="15">
        <f>IF(AND($R253="○",TRIM($S253)=""),1001,0)</f>
        <v>0</v>
      </c>
      <c r="B253" s="91"/>
      <c r="C253" s="26"/>
      <c r="E253" s="160"/>
      <c r="F253" s="161"/>
      <c r="G253" s="161"/>
      <c r="H253" s="161"/>
      <c r="I253" s="183"/>
      <c r="J253" s="149" t="s">
        <v>117</v>
      </c>
      <c r="K253" s="150"/>
      <c r="L253" s="150"/>
      <c r="M253" s="150"/>
      <c r="N253" s="150"/>
      <c r="O253" s="150"/>
      <c r="P253" s="150"/>
      <c r="Q253" s="151"/>
      <c r="R253" s="3"/>
      <c r="S253" s="176"/>
      <c r="T253" s="177"/>
      <c r="U253" s="177"/>
      <c r="V253" s="177"/>
      <c r="W253" s="177"/>
      <c r="X253" s="177"/>
      <c r="Y253" s="178"/>
      <c r="Z253" s="93"/>
      <c r="AA253" s="32"/>
    </row>
    <row r="254" spans="1:27" ht="20.100000000000001" customHeight="1">
      <c r="A254" s="15"/>
      <c r="B254" s="91"/>
      <c r="C254" s="26"/>
      <c r="E254" s="158" t="s">
        <v>371</v>
      </c>
      <c r="F254" s="159"/>
      <c r="G254" s="159"/>
      <c r="H254" s="159"/>
      <c r="I254" s="182"/>
      <c r="J254" s="152" t="s">
        <v>129</v>
      </c>
      <c r="K254" s="153"/>
      <c r="L254" s="153"/>
      <c r="M254" s="153"/>
      <c r="N254" s="153"/>
      <c r="O254" s="153"/>
      <c r="P254" s="153"/>
      <c r="Q254" s="154"/>
      <c r="R254" s="2"/>
      <c r="S254" s="179" t="s">
        <v>199</v>
      </c>
      <c r="T254" s="180"/>
      <c r="U254" s="180"/>
      <c r="V254" s="180"/>
      <c r="W254" s="180"/>
      <c r="X254" s="180"/>
      <c r="Y254" s="181"/>
      <c r="Z254" s="93"/>
      <c r="AA254" s="32"/>
    </row>
    <row r="255" spans="1:27" ht="20.100000000000001" customHeight="1">
      <c r="A255" s="15"/>
      <c r="B255" s="91"/>
      <c r="C255" s="26"/>
      <c r="E255" s="160"/>
      <c r="F255" s="161"/>
      <c r="G255" s="161"/>
      <c r="H255" s="161"/>
      <c r="I255" s="183"/>
      <c r="J255" s="155" t="s">
        <v>130</v>
      </c>
      <c r="K255" s="156"/>
      <c r="L255" s="156"/>
      <c r="M255" s="156"/>
      <c r="N255" s="156"/>
      <c r="O255" s="156"/>
      <c r="P255" s="156"/>
      <c r="Q255" s="157"/>
      <c r="R255" s="3"/>
      <c r="S255" s="173" t="s">
        <v>200</v>
      </c>
      <c r="T255" s="174"/>
      <c r="U255" s="174"/>
      <c r="V255" s="174"/>
      <c r="W255" s="174"/>
      <c r="X255" s="174"/>
      <c r="Y255" s="175"/>
      <c r="Z255" s="93"/>
      <c r="AA255" s="32"/>
    </row>
    <row r="256" spans="1:27" ht="20.100000000000001" customHeight="1">
      <c r="A256" s="15"/>
      <c r="B256" s="91"/>
      <c r="C256" s="26"/>
      <c r="E256" s="160"/>
      <c r="F256" s="161"/>
      <c r="G256" s="161"/>
      <c r="H256" s="161"/>
      <c r="I256" s="183"/>
      <c r="J256" s="155" t="s">
        <v>131</v>
      </c>
      <c r="K256" s="156"/>
      <c r="L256" s="156"/>
      <c r="M256" s="156"/>
      <c r="N256" s="156"/>
      <c r="O256" s="156"/>
      <c r="P256" s="156"/>
      <c r="Q256" s="157"/>
      <c r="R256" s="3"/>
      <c r="S256" s="173" t="s">
        <v>201</v>
      </c>
      <c r="T256" s="174"/>
      <c r="U256" s="174"/>
      <c r="V256" s="174"/>
      <c r="W256" s="174"/>
      <c r="X256" s="174"/>
      <c r="Y256" s="175"/>
      <c r="Z256" s="93"/>
      <c r="AA256" s="32"/>
    </row>
    <row r="257" spans="1:27" ht="20.100000000000001" customHeight="1">
      <c r="A257" s="15"/>
      <c r="B257" s="91"/>
      <c r="C257" s="26"/>
      <c r="E257" s="160"/>
      <c r="F257" s="161"/>
      <c r="G257" s="161"/>
      <c r="H257" s="161"/>
      <c r="I257" s="183"/>
      <c r="J257" s="155" t="s">
        <v>132</v>
      </c>
      <c r="K257" s="156"/>
      <c r="L257" s="156"/>
      <c r="M257" s="156"/>
      <c r="N257" s="156"/>
      <c r="O257" s="156"/>
      <c r="P257" s="156"/>
      <c r="Q257" s="157"/>
      <c r="R257" s="3"/>
      <c r="S257" s="173" t="s">
        <v>202</v>
      </c>
      <c r="T257" s="174"/>
      <c r="U257" s="174"/>
      <c r="V257" s="174"/>
      <c r="W257" s="174"/>
      <c r="X257" s="174"/>
      <c r="Y257" s="175"/>
      <c r="Z257" s="93"/>
      <c r="AA257" s="32"/>
    </row>
    <row r="258" spans="1:27" ht="20.100000000000001" customHeight="1">
      <c r="A258" s="15">
        <f>IF(AND($R258="○",TRIM($S258)=""),1001,0)</f>
        <v>0</v>
      </c>
      <c r="B258" s="91"/>
      <c r="C258" s="26"/>
      <c r="E258" s="160"/>
      <c r="F258" s="161"/>
      <c r="G258" s="161"/>
      <c r="H258" s="161"/>
      <c r="I258" s="183"/>
      <c r="J258" s="149" t="s">
        <v>70</v>
      </c>
      <c r="K258" s="150"/>
      <c r="L258" s="150"/>
      <c r="M258" s="150"/>
      <c r="N258" s="150"/>
      <c r="O258" s="150"/>
      <c r="P258" s="150"/>
      <c r="Q258" s="151"/>
      <c r="R258" s="3"/>
      <c r="S258" s="176"/>
      <c r="T258" s="177"/>
      <c r="U258" s="177"/>
      <c r="V258" s="177"/>
      <c r="W258" s="177"/>
      <c r="X258" s="177"/>
      <c r="Y258" s="178"/>
      <c r="Z258" s="93"/>
      <c r="AA258" s="32"/>
    </row>
    <row r="259" spans="1:27" ht="20.100000000000001" customHeight="1">
      <c r="A259" s="15"/>
      <c r="B259" s="91"/>
      <c r="C259" s="26"/>
      <c r="E259" s="158" t="s">
        <v>372</v>
      </c>
      <c r="F259" s="159"/>
      <c r="G259" s="159"/>
      <c r="H259" s="159"/>
      <c r="I259" s="182"/>
      <c r="J259" s="152" t="s">
        <v>133</v>
      </c>
      <c r="K259" s="153"/>
      <c r="L259" s="153"/>
      <c r="M259" s="153"/>
      <c r="N259" s="153"/>
      <c r="O259" s="153"/>
      <c r="P259" s="153"/>
      <c r="Q259" s="154"/>
      <c r="R259" s="2"/>
      <c r="S259" s="179" t="s">
        <v>203</v>
      </c>
      <c r="T259" s="180"/>
      <c r="U259" s="180"/>
      <c r="V259" s="180"/>
      <c r="W259" s="180"/>
      <c r="X259" s="180"/>
      <c r="Y259" s="181"/>
      <c r="Z259" s="93"/>
      <c r="AA259" s="32"/>
    </row>
    <row r="260" spans="1:27" ht="20.100000000000001" customHeight="1">
      <c r="A260" s="15"/>
      <c r="B260" s="91"/>
      <c r="C260" s="26"/>
      <c r="E260" s="160"/>
      <c r="F260" s="161"/>
      <c r="G260" s="161"/>
      <c r="H260" s="161"/>
      <c r="I260" s="183"/>
      <c r="J260" s="155" t="s">
        <v>134</v>
      </c>
      <c r="K260" s="156"/>
      <c r="L260" s="156"/>
      <c r="M260" s="156"/>
      <c r="N260" s="156"/>
      <c r="O260" s="156"/>
      <c r="P260" s="156"/>
      <c r="Q260" s="157"/>
      <c r="R260" s="3"/>
      <c r="S260" s="173" t="s">
        <v>204</v>
      </c>
      <c r="T260" s="174"/>
      <c r="U260" s="174"/>
      <c r="V260" s="174"/>
      <c r="W260" s="174"/>
      <c r="X260" s="174"/>
      <c r="Y260" s="175"/>
      <c r="Z260" s="93"/>
      <c r="AA260" s="32"/>
    </row>
    <row r="261" spans="1:27" ht="20.100000000000001" customHeight="1">
      <c r="A261" s="15">
        <f>IF(AND($R261="○",TRIM($S261)=""),1001,0)</f>
        <v>0</v>
      </c>
      <c r="B261" s="91"/>
      <c r="C261" s="26"/>
      <c r="E261" s="160"/>
      <c r="F261" s="161"/>
      <c r="G261" s="161"/>
      <c r="H261" s="161"/>
      <c r="I261" s="183"/>
      <c r="J261" s="149" t="s">
        <v>91</v>
      </c>
      <c r="K261" s="150"/>
      <c r="L261" s="150"/>
      <c r="M261" s="150"/>
      <c r="N261" s="150"/>
      <c r="O261" s="150"/>
      <c r="P261" s="150"/>
      <c r="Q261" s="151"/>
      <c r="R261" s="3"/>
      <c r="S261" s="176"/>
      <c r="T261" s="177"/>
      <c r="U261" s="177"/>
      <c r="V261" s="177"/>
      <c r="W261" s="177"/>
      <c r="X261" s="177"/>
      <c r="Y261" s="178"/>
      <c r="Z261" s="93"/>
      <c r="AA261" s="32"/>
    </row>
    <row r="262" spans="1:27" ht="20.100000000000001" customHeight="1">
      <c r="A262" s="15"/>
      <c r="B262" s="91"/>
      <c r="C262" s="26"/>
      <c r="E262" s="158" t="s">
        <v>373</v>
      </c>
      <c r="F262" s="159"/>
      <c r="G262" s="159"/>
      <c r="H262" s="159"/>
      <c r="I262" s="182"/>
      <c r="J262" s="152" t="s">
        <v>135</v>
      </c>
      <c r="K262" s="153"/>
      <c r="L262" s="153"/>
      <c r="M262" s="153"/>
      <c r="N262" s="153"/>
      <c r="O262" s="153"/>
      <c r="P262" s="153"/>
      <c r="Q262" s="154"/>
      <c r="R262" s="2"/>
      <c r="S262" s="179" t="s">
        <v>205</v>
      </c>
      <c r="T262" s="180"/>
      <c r="U262" s="180"/>
      <c r="V262" s="180"/>
      <c r="W262" s="180"/>
      <c r="X262" s="180"/>
      <c r="Y262" s="181"/>
      <c r="Z262" s="93"/>
      <c r="AA262" s="32"/>
    </row>
    <row r="263" spans="1:27" ht="20.100000000000001" customHeight="1">
      <c r="A263" s="15"/>
      <c r="B263" s="91"/>
      <c r="C263" s="26"/>
      <c r="E263" s="160"/>
      <c r="F263" s="161"/>
      <c r="G263" s="161"/>
      <c r="H263" s="161"/>
      <c r="I263" s="183"/>
      <c r="J263" s="155" t="s">
        <v>136</v>
      </c>
      <c r="K263" s="156"/>
      <c r="L263" s="156"/>
      <c r="M263" s="156"/>
      <c r="N263" s="156"/>
      <c r="O263" s="156"/>
      <c r="P263" s="156"/>
      <c r="Q263" s="157"/>
      <c r="R263" s="3"/>
      <c r="S263" s="173" t="s">
        <v>206</v>
      </c>
      <c r="T263" s="174"/>
      <c r="U263" s="174"/>
      <c r="V263" s="174"/>
      <c r="W263" s="174"/>
      <c r="X263" s="174"/>
      <c r="Y263" s="175"/>
      <c r="Z263" s="93"/>
      <c r="AA263" s="32"/>
    </row>
    <row r="264" spans="1:27" ht="20.100000000000001" customHeight="1">
      <c r="A264" s="15"/>
      <c r="B264" s="91"/>
      <c r="C264" s="26"/>
      <c r="E264" s="160"/>
      <c r="F264" s="161"/>
      <c r="G264" s="161"/>
      <c r="H264" s="161"/>
      <c r="I264" s="183"/>
      <c r="J264" s="155" t="s">
        <v>137</v>
      </c>
      <c r="K264" s="156"/>
      <c r="L264" s="156"/>
      <c r="M264" s="156"/>
      <c r="N264" s="156"/>
      <c r="O264" s="156"/>
      <c r="P264" s="156"/>
      <c r="Q264" s="157"/>
      <c r="R264" s="3"/>
      <c r="S264" s="173" t="s">
        <v>207</v>
      </c>
      <c r="T264" s="174"/>
      <c r="U264" s="174"/>
      <c r="V264" s="174"/>
      <c r="W264" s="174"/>
      <c r="X264" s="174"/>
      <c r="Y264" s="175"/>
      <c r="Z264" s="93"/>
      <c r="AA264" s="32"/>
    </row>
    <row r="265" spans="1:27" ht="20.100000000000001" customHeight="1">
      <c r="A265" s="15"/>
      <c r="B265" s="91"/>
      <c r="C265" s="26"/>
      <c r="E265" s="160"/>
      <c r="F265" s="161"/>
      <c r="G265" s="161"/>
      <c r="H265" s="161"/>
      <c r="I265" s="183"/>
      <c r="J265" s="155" t="s">
        <v>138</v>
      </c>
      <c r="K265" s="156"/>
      <c r="L265" s="156"/>
      <c r="M265" s="156"/>
      <c r="N265" s="156"/>
      <c r="O265" s="156"/>
      <c r="P265" s="156"/>
      <c r="Q265" s="157"/>
      <c r="R265" s="3"/>
      <c r="S265" s="173" t="s">
        <v>208</v>
      </c>
      <c r="T265" s="174"/>
      <c r="U265" s="174"/>
      <c r="V265" s="174"/>
      <c r="W265" s="174"/>
      <c r="X265" s="174"/>
      <c r="Y265" s="175"/>
      <c r="Z265" s="93"/>
      <c r="AA265" s="32"/>
    </row>
    <row r="266" spans="1:27" ht="20.100000000000001" customHeight="1">
      <c r="A266" s="15">
        <f>IF(AND($R266="○",TRIM($S266)=""),1001,0)</f>
        <v>0</v>
      </c>
      <c r="B266" s="91"/>
      <c r="C266" s="26"/>
      <c r="E266" s="160"/>
      <c r="F266" s="161"/>
      <c r="G266" s="161"/>
      <c r="H266" s="161"/>
      <c r="I266" s="183"/>
      <c r="J266" s="149" t="s">
        <v>70</v>
      </c>
      <c r="K266" s="150"/>
      <c r="L266" s="150"/>
      <c r="M266" s="150"/>
      <c r="N266" s="150"/>
      <c r="O266" s="150"/>
      <c r="P266" s="150"/>
      <c r="Q266" s="151"/>
      <c r="R266" s="3"/>
      <c r="S266" s="176"/>
      <c r="T266" s="177"/>
      <c r="U266" s="177"/>
      <c r="V266" s="177"/>
      <c r="W266" s="177"/>
      <c r="X266" s="177"/>
      <c r="Y266" s="178"/>
      <c r="Z266" s="93"/>
      <c r="AA266" s="32"/>
    </row>
    <row r="267" spans="1:27" ht="20.100000000000001" customHeight="1">
      <c r="A267" s="15"/>
      <c r="B267" s="91"/>
      <c r="C267" s="26"/>
      <c r="E267" s="158" t="s">
        <v>374</v>
      </c>
      <c r="F267" s="159"/>
      <c r="G267" s="159"/>
      <c r="H267" s="159"/>
      <c r="I267" s="182"/>
      <c r="J267" s="152" t="s">
        <v>139</v>
      </c>
      <c r="K267" s="153"/>
      <c r="L267" s="153"/>
      <c r="M267" s="153"/>
      <c r="N267" s="153"/>
      <c r="O267" s="153"/>
      <c r="P267" s="153"/>
      <c r="Q267" s="154"/>
      <c r="R267" s="2"/>
      <c r="S267" s="179" t="s">
        <v>209</v>
      </c>
      <c r="T267" s="180"/>
      <c r="U267" s="180"/>
      <c r="V267" s="180"/>
      <c r="W267" s="180"/>
      <c r="X267" s="180"/>
      <c r="Y267" s="181"/>
      <c r="Z267" s="93"/>
      <c r="AA267" s="32"/>
    </row>
    <row r="268" spans="1:27" ht="20.100000000000001" customHeight="1">
      <c r="A268" s="15">
        <f>IF(AND($R268="○",TRIM($S268)=""),1001,0)</f>
        <v>0</v>
      </c>
      <c r="B268" s="91"/>
      <c r="C268" s="26"/>
      <c r="E268" s="160"/>
      <c r="F268" s="161"/>
      <c r="G268" s="161"/>
      <c r="H268" s="161"/>
      <c r="I268" s="183"/>
      <c r="J268" s="149" t="s">
        <v>140</v>
      </c>
      <c r="K268" s="150"/>
      <c r="L268" s="150"/>
      <c r="M268" s="150"/>
      <c r="N268" s="150"/>
      <c r="O268" s="150"/>
      <c r="P268" s="150"/>
      <c r="Q268" s="151"/>
      <c r="R268" s="3"/>
      <c r="S268" s="176"/>
      <c r="T268" s="177"/>
      <c r="U268" s="177"/>
      <c r="V268" s="177"/>
      <c r="W268" s="177"/>
      <c r="X268" s="177"/>
      <c r="Y268" s="178"/>
      <c r="Z268" s="93"/>
      <c r="AA268" s="32"/>
    </row>
    <row r="269" spans="1:27" ht="20.100000000000001" customHeight="1">
      <c r="A269" s="15"/>
      <c r="B269" s="91"/>
      <c r="C269" s="26"/>
      <c r="E269" s="158" t="s">
        <v>375</v>
      </c>
      <c r="F269" s="159"/>
      <c r="G269" s="159"/>
      <c r="H269" s="159"/>
      <c r="I269" s="182"/>
      <c r="J269" s="152" t="s">
        <v>141</v>
      </c>
      <c r="K269" s="153"/>
      <c r="L269" s="153"/>
      <c r="M269" s="153"/>
      <c r="N269" s="153"/>
      <c r="O269" s="153"/>
      <c r="P269" s="153"/>
      <c r="Q269" s="154"/>
      <c r="R269" s="2"/>
      <c r="S269" s="179" t="s">
        <v>210</v>
      </c>
      <c r="T269" s="180"/>
      <c r="U269" s="180"/>
      <c r="V269" s="180"/>
      <c r="W269" s="180"/>
      <c r="X269" s="180"/>
      <c r="Y269" s="181"/>
      <c r="Z269" s="93"/>
      <c r="AA269" s="32"/>
    </row>
    <row r="270" spans="1:27" ht="20.100000000000001" customHeight="1">
      <c r="A270" s="15"/>
      <c r="B270" s="91"/>
      <c r="C270" s="26"/>
      <c r="E270" s="160"/>
      <c r="F270" s="161"/>
      <c r="G270" s="161"/>
      <c r="H270" s="161"/>
      <c r="I270" s="183"/>
      <c r="J270" s="155" t="s">
        <v>142</v>
      </c>
      <c r="K270" s="156"/>
      <c r="L270" s="156"/>
      <c r="M270" s="156"/>
      <c r="N270" s="156"/>
      <c r="O270" s="156"/>
      <c r="P270" s="156"/>
      <c r="Q270" s="157"/>
      <c r="R270" s="3"/>
      <c r="S270" s="173"/>
      <c r="T270" s="174"/>
      <c r="U270" s="174"/>
      <c r="V270" s="174"/>
      <c r="W270" s="174"/>
      <c r="X270" s="174"/>
      <c r="Y270" s="175"/>
      <c r="Z270" s="93"/>
      <c r="AA270" s="32"/>
    </row>
    <row r="271" spans="1:27" ht="20.100000000000001" customHeight="1">
      <c r="A271" s="15"/>
      <c r="B271" s="91"/>
      <c r="C271" s="26"/>
      <c r="E271" s="160"/>
      <c r="F271" s="161"/>
      <c r="G271" s="161"/>
      <c r="H271" s="161"/>
      <c r="I271" s="183"/>
      <c r="J271" s="155" t="s">
        <v>143</v>
      </c>
      <c r="K271" s="156"/>
      <c r="L271" s="156"/>
      <c r="M271" s="156"/>
      <c r="N271" s="156"/>
      <c r="O271" s="156"/>
      <c r="P271" s="156"/>
      <c r="Q271" s="157"/>
      <c r="R271" s="3"/>
      <c r="S271" s="173"/>
      <c r="T271" s="174"/>
      <c r="U271" s="174"/>
      <c r="V271" s="174"/>
      <c r="W271" s="174"/>
      <c r="X271" s="174"/>
      <c r="Y271" s="175"/>
      <c r="Z271" s="93"/>
      <c r="AA271" s="32"/>
    </row>
    <row r="272" spans="1:27" ht="20.100000000000001" customHeight="1">
      <c r="A272" s="15">
        <f>IF(AND($R272="○",TRIM($S272)=""),1001,0)</f>
        <v>0</v>
      </c>
      <c r="B272" s="91"/>
      <c r="C272" s="26"/>
      <c r="E272" s="160"/>
      <c r="F272" s="161"/>
      <c r="G272" s="161"/>
      <c r="H272" s="161"/>
      <c r="I272" s="183"/>
      <c r="J272" s="149" t="s">
        <v>109</v>
      </c>
      <c r="K272" s="150"/>
      <c r="L272" s="150"/>
      <c r="M272" s="150"/>
      <c r="N272" s="150"/>
      <c r="O272" s="150"/>
      <c r="P272" s="150"/>
      <c r="Q272" s="151"/>
      <c r="R272" s="3"/>
      <c r="S272" s="176"/>
      <c r="T272" s="177"/>
      <c r="U272" s="177"/>
      <c r="V272" s="177"/>
      <c r="W272" s="177"/>
      <c r="X272" s="177"/>
      <c r="Y272" s="178"/>
      <c r="Z272" s="93"/>
      <c r="AA272" s="32"/>
    </row>
    <row r="273" spans="1:27" ht="20.100000000000001" customHeight="1">
      <c r="A273" s="15"/>
      <c r="B273" s="91"/>
      <c r="C273" s="26"/>
      <c r="E273" s="158" t="s">
        <v>376</v>
      </c>
      <c r="F273" s="159"/>
      <c r="G273" s="159"/>
      <c r="H273" s="159"/>
      <c r="I273" s="182"/>
      <c r="J273" s="152" t="s">
        <v>144</v>
      </c>
      <c r="K273" s="153"/>
      <c r="L273" s="153"/>
      <c r="M273" s="153"/>
      <c r="N273" s="153"/>
      <c r="O273" s="153"/>
      <c r="P273" s="153"/>
      <c r="Q273" s="154"/>
      <c r="R273" s="2"/>
      <c r="S273" s="190" t="s">
        <v>211</v>
      </c>
      <c r="T273" s="191"/>
      <c r="U273" s="191"/>
      <c r="V273" s="191"/>
      <c r="W273" s="191"/>
      <c r="X273" s="191"/>
      <c r="Y273" s="192"/>
      <c r="Z273" s="93"/>
      <c r="AA273" s="32"/>
    </row>
    <row r="274" spans="1:27" ht="20.100000000000001" customHeight="1">
      <c r="A274" s="15"/>
      <c r="B274" s="91"/>
      <c r="C274" s="26"/>
      <c r="E274" s="160"/>
      <c r="F274" s="161"/>
      <c r="G274" s="161"/>
      <c r="H274" s="161"/>
      <c r="I274" s="183"/>
      <c r="J274" s="155" t="s">
        <v>145</v>
      </c>
      <c r="K274" s="156"/>
      <c r="L274" s="156"/>
      <c r="M274" s="156"/>
      <c r="N274" s="156"/>
      <c r="O274" s="156"/>
      <c r="P274" s="156"/>
      <c r="Q274" s="157"/>
      <c r="R274" s="4"/>
      <c r="S274" s="173" t="s">
        <v>212</v>
      </c>
      <c r="T274" s="174"/>
      <c r="U274" s="174"/>
      <c r="V274" s="174"/>
      <c r="W274" s="174"/>
      <c r="X274" s="174"/>
      <c r="Y274" s="175"/>
      <c r="Z274" s="93"/>
      <c r="AA274" s="32"/>
    </row>
    <row r="275" spans="1:27" ht="20.100000000000001" customHeight="1">
      <c r="A275" s="15"/>
      <c r="B275" s="91"/>
      <c r="C275" s="26"/>
      <c r="E275" s="160"/>
      <c r="F275" s="161"/>
      <c r="G275" s="161"/>
      <c r="H275" s="161"/>
      <c r="I275" s="183"/>
      <c r="J275" s="155" t="s">
        <v>146</v>
      </c>
      <c r="K275" s="156"/>
      <c r="L275" s="156"/>
      <c r="M275" s="156"/>
      <c r="N275" s="156"/>
      <c r="O275" s="156"/>
      <c r="P275" s="156"/>
      <c r="Q275" s="157"/>
      <c r="R275" s="4"/>
      <c r="S275" s="173" t="s">
        <v>213</v>
      </c>
      <c r="T275" s="174"/>
      <c r="U275" s="174"/>
      <c r="V275" s="174"/>
      <c r="W275" s="174"/>
      <c r="X275" s="174"/>
      <c r="Y275" s="175"/>
      <c r="Z275" s="93"/>
      <c r="AA275" s="32"/>
    </row>
    <row r="276" spans="1:27" ht="20.100000000000001" customHeight="1">
      <c r="A276" s="15"/>
      <c r="B276" s="91"/>
      <c r="C276" s="26"/>
      <c r="E276" s="160"/>
      <c r="F276" s="161"/>
      <c r="G276" s="161"/>
      <c r="H276" s="161"/>
      <c r="I276" s="183"/>
      <c r="J276" s="155" t="s">
        <v>147</v>
      </c>
      <c r="K276" s="156"/>
      <c r="L276" s="156"/>
      <c r="M276" s="156"/>
      <c r="N276" s="156"/>
      <c r="O276" s="156"/>
      <c r="P276" s="156"/>
      <c r="Q276" s="157"/>
      <c r="R276" s="4"/>
      <c r="S276" s="173" t="s">
        <v>214</v>
      </c>
      <c r="T276" s="174"/>
      <c r="U276" s="174"/>
      <c r="V276" s="174"/>
      <c r="W276" s="174"/>
      <c r="X276" s="174"/>
      <c r="Y276" s="175"/>
      <c r="Z276" s="93"/>
      <c r="AA276" s="32"/>
    </row>
    <row r="277" spans="1:27" ht="20.100000000000001" customHeight="1">
      <c r="A277" s="15"/>
      <c r="B277" s="91"/>
      <c r="C277" s="26"/>
      <c r="E277" s="160"/>
      <c r="F277" s="161"/>
      <c r="G277" s="161"/>
      <c r="H277" s="161"/>
      <c r="I277" s="183"/>
      <c r="J277" s="155" t="s">
        <v>148</v>
      </c>
      <c r="K277" s="156"/>
      <c r="L277" s="156"/>
      <c r="M277" s="156"/>
      <c r="N277" s="156"/>
      <c r="O277" s="156"/>
      <c r="P277" s="156"/>
      <c r="Q277" s="157"/>
      <c r="R277" s="3"/>
      <c r="S277" s="173" t="s">
        <v>215</v>
      </c>
      <c r="T277" s="174"/>
      <c r="U277" s="174"/>
      <c r="V277" s="174"/>
      <c r="W277" s="174"/>
      <c r="X277" s="174"/>
      <c r="Y277" s="175"/>
      <c r="Z277" s="93"/>
      <c r="AA277" s="32"/>
    </row>
    <row r="278" spans="1:27" ht="20.100000000000001" customHeight="1">
      <c r="A278" s="15"/>
      <c r="B278" s="91"/>
      <c r="C278" s="26"/>
      <c r="E278" s="160"/>
      <c r="F278" s="161"/>
      <c r="G278" s="161"/>
      <c r="H278" s="161"/>
      <c r="I278" s="183"/>
      <c r="J278" s="155" t="s">
        <v>149</v>
      </c>
      <c r="K278" s="156"/>
      <c r="L278" s="156"/>
      <c r="M278" s="156"/>
      <c r="N278" s="156"/>
      <c r="O278" s="156"/>
      <c r="P278" s="156"/>
      <c r="Q278" s="157"/>
      <c r="R278" s="3"/>
      <c r="S278" s="173" t="s">
        <v>216</v>
      </c>
      <c r="T278" s="174"/>
      <c r="U278" s="174"/>
      <c r="V278" s="174"/>
      <c r="W278" s="174"/>
      <c r="X278" s="174"/>
      <c r="Y278" s="175"/>
      <c r="Z278" s="93"/>
      <c r="AA278" s="32"/>
    </row>
    <row r="279" spans="1:27" ht="20.100000000000001" customHeight="1">
      <c r="A279" s="15"/>
      <c r="B279" s="91"/>
      <c r="C279" s="26"/>
      <c r="E279" s="160"/>
      <c r="F279" s="161"/>
      <c r="G279" s="161"/>
      <c r="H279" s="161"/>
      <c r="I279" s="183"/>
      <c r="J279" s="155" t="s">
        <v>150</v>
      </c>
      <c r="K279" s="156"/>
      <c r="L279" s="156"/>
      <c r="M279" s="156"/>
      <c r="N279" s="156"/>
      <c r="O279" s="156"/>
      <c r="P279" s="156"/>
      <c r="Q279" s="157"/>
      <c r="R279" s="3"/>
      <c r="S279" s="173" t="s">
        <v>217</v>
      </c>
      <c r="T279" s="174"/>
      <c r="U279" s="174"/>
      <c r="V279" s="174"/>
      <c r="W279" s="174"/>
      <c r="X279" s="174"/>
      <c r="Y279" s="175"/>
      <c r="Z279" s="93"/>
      <c r="AA279" s="32"/>
    </row>
    <row r="280" spans="1:27" ht="20.100000000000001" customHeight="1">
      <c r="A280" s="15"/>
      <c r="B280" s="91"/>
      <c r="C280" s="26"/>
      <c r="E280" s="160"/>
      <c r="F280" s="161"/>
      <c r="G280" s="161"/>
      <c r="H280" s="161"/>
      <c r="I280" s="183"/>
      <c r="J280" s="167" t="s">
        <v>151</v>
      </c>
      <c r="K280" s="168"/>
      <c r="L280" s="168"/>
      <c r="M280" s="168"/>
      <c r="N280" s="168"/>
      <c r="O280" s="168"/>
      <c r="P280" s="168"/>
      <c r="Q280" s="169"/>
      <c r="R280" s="229"/>
      <c r="S280" s="173" t="s">
        <v>475</v>
      </c>
      <c r="T280" s="174"/>
      <c r="U280" s="174"/>
      <c r="V280" s="174"/>
      <c r="W280" s="174"/>
      <c r="X280" s="174"/>
      <c r="Y280" s="175"/>
      <c r="Z280" s="93"/>
      <c r="AA280" s="32"/>
    </row>
    <row r="281" spans="1:27" ht="20.100000000000001" customHeight="1">
      <c r="A281" s="15">
        <f>IF(AND($R280="○",TRIM($S281)=""),1001,0)</f>
        <v>0</v>
      </c>
      <c r="B281" s="91"/>
      <c r="C281" s="26"/>
      <c r="E281" s="160"/>
      <c r="F281" s="161"/>
      <c r="G281" s="161"/>
      <c r="H281" s="161"/>
      <c r="I281" s="183"/>
      <c r="J281" s="170"/>
      <c r="K281" s="171"/>
      <c r="L281" s="171"/>
      <c r="M281" s="171"/>
      <c r="N281" s="171"/>
      <c r="O281" s="171"/>
      <c r="P281" s="171"/>
      <c r="Q281" s="172"/>
      <c r="R281" s="230"/>
      <c r="S281" s="176"/>
      <c r="T281" s="177"/>
      <c r="U281" s="177"/>
      <c r="V281" s="177"/>
      <c r="W281" s="177"/>
      <c r="X281" s="177"/>
      <c r="Y281" s="178"/>
      <c r="Z281" s="93"/>
      <c r="AA281" s="32"/>
    </row>
    <row r="282" spans="1:27" ht="20.100000000000001" customHeight="1">
      <c r="A282" s="15">
        <f>IF(AND($R282="○",TRIM($S282)=""),1001,0)</f>
        <v>0</v>
      </c>
      <c r="B282" s="91"/>
      <c r="C282" s="26"/>
      <c r="E282" s="184" t="s">
        <v>377</v>
      </c>
      <c r="F282" s="185"/>
      <c r="G282" s="185"/>
      <c r="H282" s="185"/>
      <c r="I282" s="186"/>
      <c r="J282" s="164" t="s">
        <v>152</v>
      </c>
      <c r="K282" s="165"/>
      <c r="L282" s="165"/>
      <c r="M282" s="165"/>
      <c r="N282" s="165"/>
      <c r="O282" s="165"/>
      <c r="P282" s="165"/>
      <c r="Q282" s="166"/>
      <c r="R282" s="5"/>
      <c r="S282" s="187"/>
      <c r="T282" s="188"/>
      <c r="U282" s="188"/>
      <c r="V282" s="188"/>
      <c r="W282" s="188"/>
      <c r="X282" s="188"/>
      <c r="Y282" s="189"/>
      <c r="Z282" s="93"/>
      <c r="AA282" s="32"/>
    </row>
    <row r="283" spans="1:27" ht="20.100000000000001" customHeight="1">
      <c r="A283" s="15"/>
      <c r="B283" s="91"/>
      <c r="C283" s="26"/>
      <c r="E283" s="56"/>
      <c r="F283" s="56"/>
      <c r="G283" s="95"/>
      <c r="H283" s="96"/>
      <c r="I283" s="96"/>
      <c r="J283" s="94"/>
      <c r="K283" s="94"/>
      <c r="L283" s="94"/>
      <c r="M283" s="97"/>
      <c r="N283" s="97"/>
      <c r="O283" s="97"/>
      <c r="P283" s="98"/>
      <c r="Q283" s="98"/>
      <c r="R283" s="98"/>
      <c r="S283" s="1"/>
      <c r="T283" s="1"/>
      <c r="U283" s="1"/>
      <c r="V283" s="1"/>
      <c r="W283" s="1"/>
      <c r="X283" s="1"/>
      <c r="Y283" s="1"/>
      <c r="Z283" s="93"/>
      <c r="AA283" s="32"/>
    </row>
    <row r="284" spans="1:27" ht="20.100000000000001" customHeight="1">
      <c r="A284" s="14"/>
      <c r="B284" s="15"/>
      <c r="C284" s="26"/>
      <c r="D284" s="88"/>
      <c r="E284" s="89" t="s">
        <v>218</v>
      </c>
      <c r="F284" s="90"/>
      <c r="G284" s="90"/>
      <c r="H284" s="90"/>
      <c r="I284" s="90"/>
      <c r="J284" s="90"/>
      <c r="K284" s="90"/>
      <c r="L284" s="90"/>
      <c r="M284" s="90"/>
      <c r="N284" s="90"/>
      <c r="O284" s="90"/>
      <c r="P284" s="90"/>
      <c r="Q284" s="90"/>
      <c r="R284" s="90"/>
      <c r="S284" s="90"/>
      <c r="T284" s="90"/>
      <c r="U284" s="90"/>
      <c r="V284" s="90"/>
      <c r="W284" s="90"/>
      <c r="X284" s="90"/>
      <c r="Y284" s="90"/>
      <c r="Z284" s="35"/>
    </row>
    <row r="285" spans="1:27" ht="20.100000000000001" customHeight="1">
      <c r="A285" s="15"/>
      <c r="B285" s="91"/>
      <c r="C285" s="26"/>
      <c r="E285" s="130" t="s">
        <v>64</v>
      </c>
      <c r="F285" s="131"/>
      <c r="G285" s="131"/>
      <c r="H285" s="131"/>
      <c r="I285" s="131"/>
      <c r="J285" s="164" t="s">
        <v>66</v>
      </c>
      <c r="K285" s="165"/>
      <c r="L285" s="165"/>
      <c r="M285" s="165"/>
      <c r="N285" s="165"/>
      <c r="O285" s="165"/>
      <c r="P285" s="165"/>
      <c r="Q285" s="166"/>
      <c r="R285" s="92" t="s">
        <v>359</v>
      </c>
      <c r="S285" s="165" t="s">
        <v>67</v>
      </c>
      <c r="T285" s="165"/>
      <c r="U285" s="165"/>
      <c r="V285" s="165"/>
      <c r="W285" s="165"/>
      <c r="X285" s="165"/>
      <c r="Y285" s="193"/>
      <c r="Z285" s="93"/>
      <c r="AA285" s="32"/>
    </row>
    <row r="286" spans="1:27" ht="20.100000000000001" customHeight="1">
      <c r="A286" s="15"/>
      <c r="B286" s="91"/>
      <c r="C286" s="26"/>
      <c r="E286" s="158" t="s">
        <v>378</v>
      </c>
      <c r="F286" s="159"/>
      <c r="G286" s="159"/>
      <c r="H286" s="159"/>
      <c r="I286" s="182"/>
      <c r="J286" s="152" t="s">
        <v>219</v>
      </c>
      <c r="K286" s="153"/>
      <c r="L286" s="153"/>
      <c r="M286" s="153"/>
      <c r="N286" s="153"/>
      <c r="O286" s="153"/>
      <c r="P286" s="153"/>
      <c r="Q286" s="154"/>
      <c r="R286" s="2"/>
      <c r="S286" s="179" t="s">
        <v>287</v>
      </c>
      <c r="T286" s="180"/>
      <c r="U286" s="180"/>
      <c r="V286" s="180"/>
      <c r="W286" s="180"/>
      <c r="X286" s="180"/>
      <c r="Y286" s="181"/>
      <c r="Z286" s="93"/>
      <c r="AA286" s="32"/>
    </row>
    <row r="287" spans="1:27" ht="20.100000000000001" customHeight="1">
      <c r="A287" s="15"/>
      <c r="B287" s="91"/>
      <c r="C287" s="26"/>
      <c r="E287" s="160"/>
      <c r="F287" s="161"/>
      <c r="G287" s="161"/>
      <c r="H287" s="161"/>
      <c r="I287" s="183"/>
      <c r="J287" s="155" t="s">
        <v>220</v>
      </c>
      <c r="K287" s="156"/>
      <c r="L287" s="156"/>
      <c r="M287" s="156"/>
      <c r="N287" s="156"/>
      <c r="O287" s="156"/>
      <c r="P287" s="156"/>
      <c r="Q287" s="157"/>
      <c r="R287" s="4"/>
      <c r="S287" s="173" t="s">
        <v>288</v>
      </c>
      <c r="T287" s="174"/>
      <c r="U287" s="174"/>
      <c r="V287" s="174"/>
      <c r="W287" s="174"/>
      <c r="X287" s="174"/>
      <c r="Y287" s="175"/>
      <c r="Z287" s="93"/>
      <c r="AA287" s="32"/>
    </row>
    <row r="288" spans="1:27" ht="20.100000000000001" customHeight="1">
      <c r="A288" s="15"/>
      <c r="B288" s="91"/>
      <c r="C288" s="26"/>
      <c r="E288" s="160"/>
      <c r="F288" s="161"/>
      <c r="G288" s="161"/>
      <c r="H288" s="161"/>
      <c r="I288" s="183"/>
      <c r="J288" s="155" t="s">
        <v>221</v>
      </c>
      <c r="K288" s="156"/>
      <c r="L288" s="156"/>
      <c r="M288" s="156"/>
      <c r="N288" s="156"/>
      <c r="O288" s="156"/>
      <c r="P288" s="156"/>
      <c r="Q288" s="157"/>
      <c r="R288" s="4"/>
      <c r="S288" s="173" t="s">
        <v>289</v>
      </c>
      <c r="T288" s="174"/>
      <c r="U288" s="174"/>
      <c r="V288" s="174"/>
      <c r="W288" s="174"/>
      <c r="X288" s="174"/>
      <c r="Y288" s="175"/>
      <c r="Z288" s="93"/>
      <c r="AA288" s="32"/>
    </row>
    <row r="289" spans="1:27" ht="20.100000000000001" customHeight="1">
      <c r="A289" s="15"/>
      <c r="B289" s="91"/>
      <c r="C289" s="26"/>
      <c r="E289" s="160"/>
      <c r="F289" s="161"/>
      <c r="G289" s="161"/>
      <c r="H289" s="161"/>
      <c r="I289" s="183"/>
      <c r="J289" s="155" t="s">
        <v>222</v>
      </c>
      <c r="K289" s="156"/>
      <c r="L289" s="156"/>
      <c r="M289" s="156"/>
      <c r="N289" s="156"/>
      <c r="O289" s="156"/>
      <c r="P289" s="156"/>
      <c r="Q289" s="157"/>
      <c r="R289" s="4"/>
      <c r="S289" s="173" t="s">
        <v>290</v>
      </c>
      <c r="T289" s="174"/>
      <c r="U289" s="174"/>
      <c r="V289" s="174"/>
      <c r="W289" s="174"/>
      <c r="X289" s="174"/>
      <c r="Y289" s="175"/>
      <c r="Z289" s="93"/>
      <c r="AA289" s="32"/>
    </row>
    <row r="290" spans="1:27" ht="20.100000000000001" customHeight="1">
      <c r="A290" s="15"/>
      <c r="B290" s="91"/>
      <c r="C290" s="26"/>
      <c r="E290" s="160"/>
      <c r="F290" s="161"/>
      <c r="G290" s="161"/>
      <c r="H290" s="161"/>
      <c r="I290" s="183"/>
      <c r="J290" s="155" t="s">
        <v>223</v>
      </c>
      <c r="K290" s="156"/>
      <c r="L290" s="156"/>
      <c r="M290" s="156"/>
      <c r="N290" s="156"/>
      <c r="O290" s="156"/>
      <c r="P290" s="156"/>
      <c r="Q290" s="157"/>
      <c r="R290" s="4"/>
      <c r="S290" s="173" t="s">
        <v>291</v>
      </c>
      <c r="T290" s="174"/>
      <c r="U290" s="174"/>
      <c r="V290" s="174"/>
      <c r="W290" s="174"/>
      <c r="X290" s="174"/>
      <c r="Y290" s="175"/>
      <c r="Z290" s="93"/>
      <c r="AA290" s="32"/>
    </row>
    <row r="291" spans="1:27" ht="20.100000000000001" customHeight="1">
      <c r="A291" s="15"/>
      <c r="B291" s="91"/>
      <c r="C291" s="26"/>
      <c r="E291" s="160"/>
      <c r="F291" s="161"/>
      <c r="G291" s="161"/>
      <c r="H291" s="161"/>
      <c r="I291" s="183"/>
      <c r="J291" s="155" t="s">
        <v>224</v>
      </c>
      <c r="K291" s="156"/>
      <c r="L291" s="156"/>
      <c r="M291" s="156"/>
      <c r="N291" s="156"/>
      <c r="O291" s="156"/>
      <c r="P291" s="156"/>
      <c r="Q291" s="157"/>
      <c r="R291" s="4"/>
      <c r="S291" s="173" t="s">
        <v>292</v>
      </c>
      <c r="T291" s="174"/>
      <c r="U291" s="174"/>
      <c r="V291" s="174"/>
      <c r="W291" s="174"/>
      <c r="X291" s="174"/>
      <c r="Y291" s="175"/>
      <c r="Z291" s="93"/>
      <c r="AA291" s="32"/>
    </row>
    <row r="292" spans="1:27" ht="20.100000000000001" customHeight="1">
      <c r="A292" s="15"/>
      <c r="B292" s="91"/>
      <c r="C292" s="26"/>
      <c r="E292" s="160"/>
      <c r="F292" s="161"/>
      <c r="G292" s="161"/>
      <c r="H292" s="161"/>
      <c r="I292" s="183"/>
      <c r="J292" s="155" t="s">
        <v>225</v>
      </c>
      <c r="K292" s="156"/>
      <c r="L292" s="156"/>
      <c r="M292" s="156"/>
      <c r="N292" s="156"/>
      <c r="O292" s="156"/>
      <c r="P292" s="156"/>
      <c r="Q292" s="157"/>
      <c r="R292" s="4"/>
      <c r="S292" s="173" t="s">
        <v>293</v>
      </c>
      <c r="T292" s="174"/>
      <c r="U292" s="174"/>
      <c r="V292" s="174"/>
      <c r="W292" s="174"/>
      <c r="X292" s="174"/>
      <c r="Y292" s="175"/>
      <c r="Z292" s="93"/>
      <c r="AA292" s="32"/>
    </row>
    <row r="293" spans="1:27" ht="20.100000000000001" customHeight="1">
      <c r="A293" s="15"/>
      <c r="B293" s="91"/>
      <c r="C293" s="26"/>
      <c r="E293" s="160"/>
      <c r="F293" s="161"/>
      <c r="G293" s="161"/>
      <c r="H293" s="161"/>
      <c r="I293" s="183"/>
      <c r="J293" s="155" t="s">
        <v>226</v>
      </c>
      <c r="K293" s="156"/>
      <c r="L293" s="156"/>
      <c r="M293" s="156"/>
      <c r="N293" s="156"/>
      <c r="O293" s="156"/>
      <c r="P293" s="156"/>
      <c r="Q293" s="157"/>
      <c r="R293" s="4"/>
      <c r="S293" s="173" t="s">
        <v>294</v>
      </c>
      <c r="T293" s="174"/>
      <c r="U293" s="174"/>
      <c r="V293" s="174"/>
      <c r="W293" s="174"/>
      <c r="X293" s="174"/>
      <c r="Y293" s="175"/>
      <c r="Z293" s="93"/>
      <c r="AA293" s="32"/>
    </row>
    <row r="294" spans="1:27" ht="20.100000000000001" customHeight="1">
      <c r="A294" s="15"/>
      <c r="B294" s="91"/>
      <c r="C294" s="26"/>
      <c r="E294" s="160"/>
      <c r="F294" s="161"/>
      <c r="G294" s="161"/>
      <c r="H294" s="161"/>
      <c r="I294" s="183"/>
      <c r="J294" s="155" t="s">
        <v>227</v>
      </c>
      <c r="K294" s="156"/>
      <c r="L294" s="156"/>
      <c r="M294" s="156"/>
      <c r="N294" s="156"/>
      <c r="O294" s="156"/>
      <c r="P294" s="156"/>
      <c r="Q294" s="157"/>
      <c r="R294" s="4"/>
      <c r="S294" s="173" t="s">
        <v>295</v>
      </c>
      <c r="T294" s="174"/>
      <c r="U294" s="174"/>
      <c r="V294" s="174"/>
      <c r="W294" s="174"/>
      <c r="X294" s="174"/>
      <c r="Y294" s="175"/>
      <c r="Z294" s="93"/>
      <c r="AA294" s="32"/>
    </row>
    <row r="295" spans="1:27" ht="20.100000000000001" customHeight="1">
      <c r="A295" s="15"/>
      <c r="B295" s="91"/>
      <c r="C295" s="26"/>
      <c r="E295" s="160"/>
      <c r="F295" s="161"/>
      <c r="G295" s="161"/>
      <c r="H295" s="161"/>
      <c r="I295" s="183"/>
      <c r="J295" s="155" t="s">
        <v>228</v>
      </c>
      <c r="K295" s="156"/>
      <c r="L295" s="156"/>
      <c r="M295" s="156"/>
      <c r="N295" s="156"/>
      <c r="O295" s="156"/>
      <c r="P295" s="156"/>
      <c r="Q295" s="157"/>
      <c r="R295" s="4"/>
      <c r="S295" s="173" t="s">
        <v>296</v>
      </c>
      <c r="T295" s="174"/>
      <c r="U295" s="174"/>
      <c r="V295" s="174"/>
      <c r="W295" s="174"/>
      <c r="X295" s="174"/>
      <c r="Y295" s="175"/>
      <c r="Z295" s="93"/>
      <c r="AA295" s="32"/>
    </row>
    <row r="296" spans="1:27" ht="20.100000000000001" customHeight="1">
      <c r="A296" s="15"/>
      <c r="B296" s="91"/>
      <c r="C296" s="26"/>
      <c r="E296" s="160"/>
      <c r="F296" s="161"/>
      <c r="G296" s="161"/>
      <c r="H296" s="161"/>
      <c r="I296" s="183"/>
      <c r="J296" s="155" t="s">
        <v>229</v>
      </c>
      <c r="K296" s="156"/>
      <c r="L296" s="156"/>
      <c r="M296" s="156"/>
      <c r="N296" s="156"/>
      <c r="O296" s="156"/>
      <c r="P296" s="156"/>
      <c r="Q296" s="157"/>
      <c r="R296" s="3"/>
      <c r="S296" s="173" t="s">
        <v>297</v>
      </c>
      <c r="T296" s="174"/>
      <c r="U296" s="174"/>
      <c r="V296" s="174"/>
      <c r="W296" s="174"/>
      <c r="X296" s="174"/>
      <c r="Y296" s="175"/>
      <c r="Z296" s="93"/>
      <c r="AA296" s="32"/>
    </row>
    <row r="297" spans="1:27" ht="20.100000000000001" customHeight="1">
      <c r="A297" s="15"/>
      <c r="B297" s="91"/>
      <c r="C297" s="26"/>
      <c r="E297" s="160"/>
      <c r="F297" s="161"/>
      <c r="G297" s="161"/>
      <c r="H297" s="161"/>
      <c r="I297" s="183"/>
      <c r="J297" s="155" t="s">
        <v>230</v>
      </c>
      <c r="K297" s="156"/>
      <c r="L297" s="156"/>
      <c r="M297" s="156"/>
      <c r="N297" s="156"/>
      <c r="O297" s="156"/>
      <c r="P297" s="156"/>
      <c r="Q297" s="157"/>
      <c r="R297" s="3"/>
      <c r="S297" s="173" t="s">
        <v>298</v>
      </c>
      <c r="T297" s="174"/>
      <c r="U297" s="174"/>
      <c r="V297" s="174"/>
      <c r="W297" s="174"/>
      <c r="X297" s="174"/>
      <c r="Y297" s="175"/>
      <c r="Z297" s="93"/>
      <c r="AA297" s="32"/>
    </row>
    <row r="298" spans="1:27" ht="20.100000000000001" customHeight="1">
      <c r="A298" s="15"/>
      <c r="B298" s="91"/>
      <c r="C298" s="26"/>
      <c r="E298" s="160"/>
      <c r="F298" s="161"/>
      <c r="G298" s="161"/>
      <c r="H298" s="161"/>
      <c r="I298" s="183"/>
      <c r="J298" s="155" t="s">
        <v>231</v>
      </c>
      <c r="K298" s="156"/>
      <c r="L298" s="156"/>
      <c r="M298" s="156"/>
      <c r="N298" s="156"/>
      <c r="O298" s="156"/>
      <c r="P298" s="156"/>
      <c r="Q298" s="157"/>
      <c r="R298" s="3"/>
      <c r="S298" s="173" t="s">
        <v>299</v>
      </c>
      <c r="T298" s="174"/>
      <c r="U298" s="174"/>
      <c r="V298" s="174"/>
      <c r="W298" s="174"/>
      <c r="X298" s="174"/>
      <c r="Y298" s="175"/>
      <c r="Z298" s="93"/>
      <c r="AA298" s="32"/>
    </row>
    <row r="299" spans="1:27" ht="20.100000000000001" customHeight="1">
      <c r="A299" s="15">
        <f>IF(AND($R299="○",TRIM($S299)=""),1001,0)</f>
        <v>0</v>
      </c>
      <c r="B299" s="91"/>
      <c r="C299" s="26"/>
      <c r="E299" s="160"/>
      <c r="F299" s="161"/>
      <c r="G299" s="161"/>
      <c r="H299" s="161"/>
      <c r="I299" s="183"/>
      <c r="J299" s="149" t="s">
        <v>232</v>
      </c>
      <c r="K299" s="150"/>
      <c r="L299" s="150"/>
      <c r="M299" s="150"/>
      <c r="N299" s="150"/>
      <c r="O299" s="150"/>
      <c r="P299" s="150"/>
      <c r="Q299" s="151"/>
      <c r="R299" s="3"/>
      <c r="S299" s="176"/>
      <c r="T299" s="177"/>
      <c r="U299" s="177"/>
      <c r="V299" s="177"/>
      <c r="W299" s="177"/>
      <c r="X299" s="177"/>
      <c r="Y299" s="178"/>
      <c r="Z299" s="93"/>
      <c r="AA299" s="32"/>
    </row>
    <row r="300" spans="1:27" ht="20.100000000000001" customHeight="1">
      <c r="A300" s="15"/>
      <c r="B300" s="91"/>
      <c r="C300" s="26"/>
      <c r="E300" s="158" t="s">
        <v>379</v>
      </c>
      <c r="F300" s="159"/>
      <c r="G300" s="159"/>
      <c r="H300" s="159"/>
      <c r="I300" s="182"/>
      <c r="J300" s="152" t="s">
        <v>233</v>
      </c>
      <c r="K300" s="153"/>
      <c r="L300" s="153"/>
      <c r="M300" s="153"/>
      <c r="N300" s="153"/>
      <c r="O300" s="153"/>
      <c r="P300" s="153"/>
      <c r="Q300" s="154"/>
      <c r="R300" s="2"/>
      <c r="S300" s="179" t="s">
        <v>300</v>
      </c>
      <c r="T300" s="180"/>
      <c r="U300" s="180"/>
      <c r="V300" s="180"/>
      <c r="W300" s="180"/>
      <c r="X300" s="180"/>
      <c r="Y300" s="181"/>
      <c r="Z300" s="93"/>
      <c r="AA300" s="32"/>
    </row>
    <row r="301" spans="1:27" ht="20.100000000000001" customHeight="1">
      <c r="A301" s="15"/>
      <c r="B301" s="91"/>
      <c r="C301" s="26"/>
      <c r="E301" s="160"/>
      <c r="F301" s="161"/>
      <c r="G301" s="161"/>
      <c r="H301" s="161"/>
      <c r="I301" s="183"/>
      <c r="J301" s="155" t="s">
        <v>234</v>
      </c>
      <c r="K301" s="156"/>
      <c r="L301" s="156"/>
      <c r="M301" s="156"/>
      <c r="N301" s="156"/>
      <c r="O301" s="156"/>
      <c r="P301" s="156"/>
      <c r="Q301" s="157"/>
      <c r="R301" s="3"/>
      <c r="S301" s="173" t="s">
        <v>301</v>
      </c>
      <c r="T301" s="174"/>
      <c r="U301" s="174"/>
      <c r="V301" s="174"/>
      <c r="W301" s="174"/>
      <c r="X301" s="174"/>
      <c r="Y301" s="175"/>
      <c r="Z301" s="93"/>
      <c r="AA301" s="32"/>
    </row>
    <row r="302" spans="1:27" ht="20.100000000000001" customHeight="1">
      <c r="A302" s="15">
        <f>IF(AND($R302="○",TRIM($S302)=""),1001,0)</f>
        <v>0</v>
      </c>
      <c r="B302" s="91"/>
      <c r="C302" s="26"/>
      <c r="E302" s="160"/>
      <c r="F302" s="161"/>
      <c r="G302" s="161"/>
      <c r="H302" s="161"/>
      <c r="I302" s="183"/>
      <c r="J302" s="149" t="s">
        <v>91</v>
      </c>
      <c r="K302" s="150"/>
      <c r="L302" s="150"/>
      <c r="M302" s="150"/>
      <c r="N302" s="150"/>
      <c r="O302" s="150"/>
      <c r="P302" s="150"/>
      <c r="Q302" s="151"/>
      <c r="R302" s="3"/>
      <c r="S302" s="176"/>
      <c r="T302" s="177"/>
      <c r="U302" s="177"/>
      <c r="V302" s="177"/>
      <c r="W302" s="177"/>
      <c r="X302" s="177"/>
      <c r="Y302" s="178"/>
      <c r="Z302" s="93"/>
      <c r="AA302" s="32"/>
    </row>
    <row r="303" spans="1:27" ht="20.100000000000001" customHeight="1">
      <c r="A303" s="15"/>
      <c r="B303" s="91"/>
      <c r="C303" s="26"/>
      <c r="E303" s="158" t="s">
        <v>380</v>
      </c>
      <c r="F303" s="159"/>
      <c r="G303" s="159"/>
      <c r="H303" s="159"/>
      <c r="I303" s="182"/>
      <c r="J303" s="152" t="s">
        <v>235</v>
      </c>
      <c r="K303" s="153"/>
      <c r="L303" s="153"/>
      <c r="M303" s="153"/>
      <c r="N303" s="153"/>
      <c r="O303" s="153"/>
      <c r="P303" s="153"/>
      <c r="Q303" s="154"/>
      <c r="R303" s="2"/>
      <c r="S303" s="179" t="s">
        <v>302</v>
      </c>
      <c r="T303" s="180"/>
      <c r="U303" s="180"/>
      <c r="V303" s="180"/>
      <c r="W303" s="180"/>
      <c r="X303" s="180"/>
      <c r="Y303" s="181"/>
      <c r="Z303" s="93"/>
      <c r="AA303" s="32"/>
    </row>
    <row r="304" spans="1:27" ht="20.100000000000001" customHeight="1">
      <c r="A304" s="15"/>
      <c r="B304" s="91"/>
      <c r="C304" s="26"/>
      <c r="E304" s="160"/>
      <c r="F304" s="161"/>
      <c r="G304" s="161"/>
      <c r="H304" s="161"/>
      <c r="I304" s="183"/>
      <c r="J304" s="155" t="s">
        <v>236</v>
      </c>
      <c r="K304" s="156"/>
      <c r="L304" s="156"/>
      <c r="M304" s="156"/>
      <c r="N304" s="156"/>
      <c r="O304" s="156"/>
      <c r="P304" s="156"/>
      <c r="Q304" s="157"/>
      <c r="R304" s="3"/>
      <c r="S304" s="173" t="s">
        <v>474</v>
      </c>
      <c r="T304" s="174"/>
      <c r="U304" s="174"/>
      <c r="V304" s="174"/>
      <c r="W304" s="174"/>
      <c r="X304" s="174"/>
      <c r="Y304" s="175"/>
      <c r="Z304" s="93"/>
      <c r="AA304" s="32"/>
    </row>
    <row r="305" spans="1:27" ht="20.100000000000001" customHeight="1">
      <c r="A305" s="15">
        <f>IF(AND($R305="○",TRIM($S305)=""),1001,0)</f>
        <v>0</v>
      </c>
      <c r="B305" s="91"/>
      <c r="C305" s="26"/>
      <c r="E305" s="160"/>
      <c r="F305" s="161"/>
      <c r="G305" s="161"/>
      <c r="H305" s="161"/>
      <c r="I305" s="183"/>
      <c r="J305" s="149" t="s">
        <v>91</v>
      </c>
      <c r="K305" s="150"/>
      <c r="L305" s="150"/>
      <c r="M305" s="150"/>
      <c r="N305" s="150"/>
      <c r="O305" s="150"/>
      <c r="P305" s="150"/>
      <c r="Q305" s="151"/>
      <c r="R305" s="3"/>
      <c r="S305" s="176"/>
      <c r="T305" s="177"/>
      <c r="U305" s="177"/>
      <c r="V305" s="177"/>
      <c r="W305" s="177"/>
      <c r="X305" s="177"/>
      <c r="Y305" s="178"/>
      <c r="Z305" s="93"/>
      <c r="AA305" s="32"/>
    </row>
    <row r="306" spans="1:27" ht="20.100000000000001" customHeight="1">
      <c r="A306" s="15"/>
      <c r="B306" s="91"/>
      <c r="C306" s="26"/>
      <c r="E306" s="158" t="s">
        <v>381</v>
      </c>
      <c r="F306" s="159"/>
      <c r="G306" s="159"/>
      <c r="H306" s="159"/>
      <c r="I306" s="182"/>
      <c r="J306" s="152" t="s">
        <v>237</v>
      </c>
      <c r="K306" s="153"/>
      <c r="L306" s="153"/>
      <c r="M306" s="153"/>
      <c r="N306" s="153"/>
      <c r="O306" s="153"/>
      <c r="P306" s="153"/>
      <c r="Q306" s="154"/>
      <c r="R306" s="2"/>
      <c r="S306" s="179" t="s">
        <v>303</v>
      </c>
      <c r="T306" s="180"/>
      <c r="U306" s="180"/>
      <c r="V306" s="180"/>
      <c r="W306" s="180"/>
      <c r="X306" s="180"/>
      <c r="Y306" s="181"/>
      <c r="Z306" s="93"/>
      <c r="AA306" s="32"/>
    </row>
    <row r="307" spans="1:27" ht="20.100000000000001" customHeight="1">
      <c r="A307" s="15"/>
      <c r="B307" s="91"/>
      <c r="C307" s="26"/>
      <c r="E307" s="160"/>
      <c r="F307" s="161"/>
      <c r="G307" s="161"/>
      <c r="H307" s="161"/>
      <c r="I307" s="183"/>
      <c r="J307" s="155" t="s">
        <v>238</v>
      </c>
      <c r="K307" s="156"/>
      <c r="L307" s="156"/>
      <c r="M307" s="156"/>
      <c r="N307" s="156"/>
      <c r="O307" s="156"/>
      <c r="P307" s="156"/>
      <c r="Q307" s="157"/>
      <c r="R307" s="4"/>
      <c r="S307" s="173" t="s">
        <v>304</v>
      </c>
      <c r="T307" s="174"/>
      <c r="U307" s="174"/>
      <c r="V307" s="174"/>
      <c r="W307" s="174"/>
      <c r="X307" s="174"/>
      <c r="Y307" s="175"/>
      <c r="Z307" s="93"/>
      <c r="AA307" s="32"/>
    </row>
    <row r="308" spans="1:27" ht="20.100000000000001" customHeight="1">
      <c r="A308" s="15"/>
      <c r="B308" s="91"/>
      <c r="C308" s="26"/>
      <c r="E308" s="160"/>
      <c r="F308" s="161"/>
      <c r="G308" s="161"/>
      <c r="H308" s="161"/>
      <c r="I308" s="183"/>
      <c r="J308" s="155" t="s">
        <v>239</v>
      </c>
      <c r="K308" s="156"/>
      <c r="L308" s="156"/>
      <c r="M308" s="156"/>
      <c r="N308" s="156"/>
      <c r="O308" s="156"/>
      <c r="P308" s="156"/>
      <c r="Q308" s="157"/>
      <c r="R308" s="4"/>
      <c r="S308" s="173" t="s">
        <v>305</v>
      </c>
      <c r="T308" s="174"/>
      <c r="U308" s="174"/>
      <c r="V308" s="174"/>
      <c r="W308" s="174"/>
      <c r="X308" s="174"/>
      <c r="Y308" s="175"/>
      <c r="Z308" s="93"/>
      <c r="AA308" s="32"/>
    </row>
    <row r="309" spans="1:27" ht="20.100000000000001" customHeight="1">
      <c r="A309" s="15"/>
      <c r="B309" s="91"/>
      <c r="C309" s="26"/>
      <c r="E309" s="160"/>
      <c r="F309" s="161"/>
      <c r="G309" s="161"/>
      <c r="H309" s="161"/>
      <c r="I309" s="183"/>
      <c r="J309" s="155" t="s">
        <v>240</v>
      </c>
      <c r="K309" s="156"/>
      <c r="L309" s="156"/>
      <c r="M309" s="156"/>
      <c r="N309" s="156"/>
      <c r="O309" s="156"/>
      <c r="P309" s="156"/>
      <c r="Q309" s="157"/>
      <c r="R309" s="4"/>
      <c r="S309" s="173" t="s">
        <v>306</v>
      </c>
      <c r="T309" s="174"/>
      <c r="U309" s="174"/>
      <c r="V309" s="174"/>
      <c r="W309" s="174"/>
      <c r="X309" s="174"/>
      <c r="Y309" s="175"/>
      <c r="Z309" s="93"/>
      <c r="AA309" s="32"/>
    </row>
    <row r="310" spans="1:27" ht="20.100000000000001" customHeight="1">
      <c r="A310" s="15"/>
      <c r="B310" s="91"/>
      <c r="C310" s="26"/>
      <c r="E310" s="160"/>
      <c r="F310" s="161"/>
      <c r="G310" s="161"/>
      <c r="H310" s="161"/>
      <c r="I310" s="183"/>
      <c r="J310" s="155" t="s">
        <v>241</v>
      </c>
      <c r="K310" s="156"/>
      <c r="L310" s="156"/>
      <c r="M310" s="156"/>
      <c r="N310" s="156"/>
      <c r="O310" s="156"/>
      <c r="P310" s="156"/>
      <c r="Q310" s="157"/>
      <c r="R310" s="4"/>
      <c r="S310" s="173" t="s">
        <v>307</v>
      </c>
      <c r="T310" s="174"/>
      <c r="U310" s="174"/>
      <c r="V310" s="174"/>
      <c r="W310" s="174"/>
      <c r="X310" s="174"/>
      <c r="Y310" s="175"/>
      <c r="Z310" s="93"/>
      <c r="AA310" s="32"/>
    </row>
    <row r="311" spans="1:27" ht="20.100000000000001" customHeight="1">
      <c r="A311" s="15"/>
      <c r="B311" s="91"/>
      <c r="C311" s="26"/>
      <c r="E311" s="160"/>
      <c r="F311" s="161"/>
      <c r="G311" s="161"/>
      <c r="H311" s="161"/>
      <c r="I311" s="183"/>
      <c r="J311" s="155" t="s">
        <v>242</v>
      </c>
      <c r="K311" s="156"/>
      <c r="L311" s="156"/>
      <c r="M311" s="156"/>
      <c r="N311" s="156"/>
      <c r="O311" s="156"/>
      <c r="P311" s="156"/>
      <c r="Q311" s="157"/>
      <c r="R311" s="4"/>
      <c r="S311" s="173"/>
      <c r="T311" s="174"/>
      <c r="U311" s="174"/>
      <c r="V311" s="174"/>
      <c r="W311" s="174"/>
      <c r="X311" s="174"/>
      <c r="Y311" s="175"/>
      <c r="Z311" s="93"/>
      <c r="AA311" s="32"/>
    </row>
    <row r="312" spans="1:27" ht="20.100000000000001" customHeight="1">
      <c r="A312" s="15"/>
      <c r="B312" s="91"/>
      <c r="C312" s="26"/>
      <c r="E312" s="160"/>
      <c r="F312" s="161"/>
      <c r="G312" s="161"/>
      <c r="H312" s="161"/>
      <c r="I312" s="183"/>
      <c r="J312" s="155" t="s">
        <v>243</v>
      </c>
      <c r="K312" s="156"/>
      <c r="L312" s="156"/>
      <c r="M312" s="156"/>
      <c r="N312" s="156"/>
      <c r="O312" s="156"/>
      <c r="P312" s="156"/>
      <c r="Q312" s="157"/>
      <c r="R312" s="3"/>
      <c r="S312" s="173" t="s">
        <v>308</v>
      </c>
      <c r="T312" s="174"/>
      <c r="U312" s="174"/>
      <c r="V312" s="174"/>
      <c r="W312" s="174"/>
      <c r="X312" s="174"/>
      <c r="Y312" s="175"/>
      <c r="Z312" s="93"/>
      <c r="AA312" s="32"/>
    </row>
    <row r="313" spans="1:27" ht="20.100000000000001" customHeight="1">
      <c r="A313" s="15">
        <f>IF(AND($R313="○",TRIM($S313)=""),1001,0)</f>
        <v>0</v>
      </c>
      <c r="B313" s="91"/>
      <c r="C313" s="26"/>
      <c r="E313" s="160"/>
      <c r="F313" s="161"/>
      <c r="G313" s="161"/>
      <c r="H313" s="161"/>
      <c r="I313" s="183"/>
      <c r="J313" s="149" t="s">
        <v>151</v>
      </c>
      <c r="K313" s="150"/>
      <c r="L313" s="150"/>
      <c r="M313" s="150"/>
      <c r="N313" s="150"/>
      <c r="O313" s="150"/>
      <c r="P313" s="150"/>
      <c r="Q313" s="151"/>
      <c r="R313" s="3"/>
      <c r="S313" s="176"/>
      <c r="T313" s="177"/>
      <c r="U313" s="177"/>
      <c r="V313" s="177"/>
      <c r="W313" s="177"/>
      <c r="X313" s="177"/>
      <c r="Y313" s="178"/>
      <c r="Z313" s="93"/>
      <c r="AA313" s="32"/>
    </row>
    <row r="314" spans="1:27" ht="20.100000000000001" customHeight="1">
      <c r="A314" s="15"/>
      <c r="B314" s="91"/>
      <c r="C314" s="26"/>
      <c r="E314" s="158" t="s">
        <v>382</v>
      </c>
      <c r="F314" s="159"/>
      <c r="G314" s="159"/>
      <c r="H314" s="159"/>
      <c r="I314" s="182"/>
      <c r="J314" s="152" t="s">
        <v>244</v>
      </c>
      <c r="K314" s="153"/>
      <c r="L314" s="153"/>
      <c r="M314" s="153"/>
      <c r="N314" s="153"/>
      <c r="O314" s="153"/>
      <c r="P314" s="153"/>
      <c r="Q314" s="154"/>
      <c r="R314" s="2"/>
      <c r="S314" s="179" t="s">
        <v>309</v>
      </c>
      <c r="T314" s="180"/>
      <c r="U314" s="180"/>
      <c r="V314" s="180"/>
      <c r="W314" s="180"/>
      <c r="X314" s="180"/>
      <c r="Y314" s="181"/>
      <c r="Z314" s="93"/>
      <c r="AA314" s="32"/>
    </row>
    <row r="315" spans="1:27" ht="20.100000000000001" customHeight="1">
      <c r="A315" s="15"/>
      <c r="B315" s="91"/>
      <c r="C315" s="26"/>
      <c r="E315" s="160"/>
      <c r="F315" s="161"/>
      <c r="G315" s="161"/>
      <c r="H315" s="161"/>
      <c r="I315" s="183"/>
      <c r="J315" s="155" t="s">
        <v>245</v>
      </c>
      <c r="K315" s="156"/>
      <c r="L315" s="156"/>
      <c r="M315" s="156"/>
      <c r="N315" s="156"/>
      <c r="O315" s="156"/>
      <c r="P315" s="156"/>
      <c r="Q315" s="157"/>
      <c r="R315" s="4"/>
      <c r="S315" s="173" t="s">
        <v>310</v>
      </c>
      <c r="T315" s="174"/>
      <c r="U315" s="174"/>
      <c r="V315" s="174"/>
      <c r="W315" s="174"/>
      <c r="X315" s="174"/>
      <c r="Y315" s="175"/>
      <c r="Z315" s="93"/>
      <c r="AA315" s="32"/>
    </row>
    <row r="316" spans="1:27" ht="20.100000000000001" customHeight="1">
      <c r="A316" s="15"/>
      <c r="B316" s="91"/>
      <c r="C316" s="26"/>
      <c r="E316" s="160"/>
      <c r="F316" s="161"/>
      <c r="G316" s="161"/>
      <c r="H316" s="161"/>
      <c r="I316" s="183"/>
      <c r="J316" s="155" t="s">
        <v>246</v>
      </c>
      <c r="K316" s="156"/>
      <c r="L316" s="156"/>
      <c r="M316" s="156"/>
      <c r="N316" s="156"/>
      <c r="O316" s="156"/>
      <c r="P316" s="156"/>
      <c r="Q316" s="157"/>
      <c r="R316" s="4"/>
      <c r="S316" s="173" t="s">
        <v>311</v>
      </c>
      <c r="T316" s="174"/>
      <c r="U316" s="174"/>
      <c r="V316" s="174"/>
      <c r="W316" s="174"/>
      <c r="X316" s="174"/>
      <c r="Y316" s="175"/>
      <c r="Z316" s="93"/>
      <c r="AA316" s="32"/>
    </row>
    <row r="317" spans="1:27" ht="20.100000000000001" customHeight="1">
      <c r="A317" s="15"/>
      <c r="B317" s="91"/>
      <c r="C317" s="26"/>
      <c r="E317" s="160"/>
      <c r="F317" s="161"/>
      <c r="G317" s="161"/>
      <c r="H317" s="161"/>
      <c r="I317" s="183"/>
      <c r="J317" s="155" t="s">
        <v>247</v>
      </c>
      <c r="K317" s="156"/>
      <c r="L317" s="156"/>
      <c r="M317" s="156"/>
      <c r="N317" s="156"/>
      <c r="O317" s="156"/>
      <c r="P317" s="156"/>
      <c r="Q317" s="157"/>
      <c r="R317" s="3"/>
      <c r="S317" s="173" t="s">
        <v>312</v>
      </c>
      <c r="T317" s="174"/>
      <c r="U317" s="174"/>
      <c r="V317" s="174"/>
      <c r="W317" s="174"/>
      <c r="X317" s="174"/>
      <c r="Y317" s="175"/>
      <c r="Z317" s="93"/>
      <c r="AA317" s="32"/>
    </row>
    <row r="318" spans="1:27" ht="20.100000000000001" customHeight="1">
      <c r="A318" s="15">
        <f>IF(AND($R318="○",TRIM($S318)=""),1001,0)</f>
        <v>0</v>
      </c>
      <c r="B318" s="91"/>
      <c r="C318" s="26"/>
      <c r="E318" s="160"/>
      <c r="F318" s="161"/>
      <c r="G318" s="161"/>
      <c r="H318" s="161"/>
      <c r="I318" s="183"/>
      <c r="J318" s="149" t="s">
        <v>70</v>
      </c>
      <c r="K318" s="150"/>
      <c r="L318" s="150"/>
      <c r="M318" s="150"/>
      <c r="N318" s="150"/>
      <c r="O318" s="150"/>
      <c r="P318" s="150"/>
      <c r="Q318" s="151"/>
      <c r="R318" s="3"/>
      <c r="S318" s="176"/>
      <c r="T318" s="177"/>
      <c r="U318" s="177"/>
      <c r="V318" s="177"/>
      <c r="W318" s="177"/>
      <c r="X318" s="177"/>
      <c r="Y318" s="178"/>
      <c r="Z318" s="93"/>
      <c r="AA318" s="32"/>
    </row>
    <row r="319" spans="1:27" ht="20.100000000000001" customHeight="1">
      <c r="A319" s="15"/>
      <c r="B319" s="91"/>
      <c r="C319" s="26"/>
      <c r="E319" s="158" t="s">
        <v>383</v>
      </c>
      <c r="F319" s="159"/>
      <c r="G319" s="159"/>
      <c r="H319" s="159"/>
      <c r="I319" s="182"/>
      <c r="J319" s="152" t="s">
        <v>472</v>
      </c>
      <c r="K319" s="153"/>
      <c r="L319" s="153"/>
      <c r="M319" s="153"/>
      <c r="N319" s="153"/>
      <c r="O319" s="153"/>
      <c r="P319" s="153"/>
      <c r="Q319" s="154"/>
      <c r="R319" s="2"/>
      <c r="S319" s="179" t="s">
        <v>313</v>
      </c>
      <c r="T319" s="180"/>
      <c r="U319" s="180"/>
      <c r="V319" s="180"/>
      <c r="W319" s="180"/>
      <c r="X319" s="180"/>
      <c r="Y319" s="181"/>
      <c r="Z319" s="93"/>
      <c r="AA319" s="32"/>
    </row>
    <row r="320" spans="1:27" ht="20.100000000000001" customHeight="1">
      <c r="A320" s="15"/>
      <c r="B320" s="91"/>
      <c r="C320" s="26"/>
      <c r="E320" s="160"/>
      <c r="F320" s="161"/>
      <c r="G320" s="161"/>
      <c r="H320" s="161"/>
      <c r="I320" s="183"/>
      <c r="J320" s="155" t="s">
        <v>248</v>
      </c>
      <c r="K320" s="156"/>
      <c r="L320" s="156"/>
      <c r="M320" s="156"/>
      <c r="N320" s="156"/>
      <c r="O320" s="156"/>
      <c r="P320" s="156"/>
      <c r="Q320" s="157"/>
      <c r="R320" s="3"/>
      <c r="S320" s="173" t="s">
        <v>314</v>
      </c>
      <c r="T320" s="174"/>
      <c r="U320" s="174"/>
      <c r="V320" s="174"/>
      <c r="W320" s="174"/>
      <c r="X320" s="174"/>
      <c r="Y320" s="175"/>
      <c r="Z320" s="93"/>
      <c r="AA320" s="32"/>
    </row>
    <row r="321" spans="1:27" ht="20.100000000000001" customHeight="1">
      <c r="A321" s="15"/>
      <c r="B321" s="91"/>
      <c r="C321" s="26"/>
      <c r="E321" s="160"/>
      <c r="F321" s="161"/>
      <c r="G321" s="161"/>
      <c r="H321" s="161"/>
      <c r="I321" s="183"/>
      <c r="J321" s="155" t="s">
        <v>249</v>
      </c>
      <c r="K321" s="156"/>
      <c r="L321" s="156"/>
      <c r="M321" s="156"/>
      <c r="N321" s="156"/>
      <c r="O321" s="156"/>
      <c r="P321" s="156"/>
      <c r="Q321" s="157"/>
      <c r="R321" s="3"/>
      <c r="S321" s="173" t="s">
        <v>315</v>
      </c>
      <c r="T321" s="174"/>
      <c r="U321" s="174"/>
      <c r="V321" s="174"/>
      <c r="W321" s="174"/>
      <c r="X321" s="174"/>
      <c r="Y321" s="175"/>
      <c r="Z321" s="93"/>
      <c r="AA321" s="32"/>
    </row>
    <row r="322" spans="1:27" ht="20.100000000000001" customHeight="1">
      <c r="A322" s="15">
        <f>IF(AND($R322="○",TRIM($S322)=""),1001,0)</f>
        <v>0</v>
      </c>
      <c r="B322" s="91"/>
      <c r="C322" s="26"/>
      <c r="E322" s="160"/>
      <c r="F322" s="161"/>
      <c r="G322" s="161"/>
      <c r="H322" s="161"/>
      <c r="I322" s="183"/>
      <c r="J322" s="149" t="s">
        <v>109</v>
      </c>
      <c r="K322" s="150"/>
      <c r="L322" s="150"/>
      <c r="M322" s="150"/>
      <c r="N322" s="150"/>
      <c r="O322" s="150"/>
      <c r="P322" s="150"/>
      <c r="Q322" s="151"/>
      <c r="R322" s="3"/>
      <c r="S322" s="176"/>
      <c r="T322" s="177"/>
      <c r="U322" s="177"/>
      <c r="V322" s="177"/>
      <c r="W322" s="177"/>
      <c r="X322" s="177"/>
      <c r="Y322" s="178"/>
      <c r="Z322" s="93"/>
      <c r="AA322" s="32"/>
    </row>
    <row r="323" spans="1:27" ht="20.100000000000001" customHeight="1">
      <c r="A323" s="15"/>
      <c r="B323" s="91"/>
      <c r="C323" s="26"/>
      <c r="E323" s="158" t="s">
        <v>384</v>
      </c>
      <c r="F323" s="159"/>
      <c r="G323" s="159"/>
      <c r="H323" s="159"/>
      <c r="I323" s="182"/>
      <c r="J323" s="152" t="s">
        <v>250</v>
      </c>
      <c r="K323" s="153"/>
      <c r="L323" s="153"/>
      <c r="M323" s="153"/>
      <c r="N323" s="153"/>
      <c r="O323" s="153"/>
      <c r="P323" s="153"/>
      <c r="Q323" s="154"/>
      <c r="R323" s="2"/>
      <c r="S323" s="179" t="s">
        <v>316</v>
      </c>
      <c r="T323" s="180"/>
      <c r="U323" s="180"/>
      <c r="V323" s="180"/>
      <c r="W323" s="180"/>
      <c r="X323" s="180"/>
      <c r="Y323" s="181"/>
      <c r="Z323" s="93"/>
      <c r="AA323" s="32"/>
    </row>
    <row r="324" spans="1:27" ht="20.100000000000001" customHeight="1">
      <c r="A324" s="15"/>
      <c r="B324" s="91"/>
      <c r="C324" s="26"/>
      <c r="E324" s="160"/>
      <c r="F324" s="161"/>
      <c r="G324" s="161"/>
      <c r="H324" s="161"/>
      <c r="I324" s="183"/>
      <c r="J324" s="155" t="s">
        <v>251</v>
      </c>
      <c r="K324" s="156"/>
      <c r="L324" s="156"/>
      <c r="M324" s="156"/>
      <c r="N324" s="156"/>
      <c r="O324" s="156"/>
      <c r="P324" s="156"/>
      <c r="Q324" s="157"/>
      <c r="R324" s="4"/>
      <c r="S324" s="173" t="s">
        <v>317</v>
      </c>
      <c r="T324" s="174"/>
      <c r="U324" s="174"/>
      <c r="V324" s="174"/>
      <c r="W324" s="174"/>
      <c r="X324" s="174"/>
      <c r="Y324" s="175"/>
      <c r="Z324" s="93"/>
      <c r="AA324" s="32"/>
    </row>
    <row r="325" spans="1:27" ht="20.100000000000001" customHeight="1">
      <c r="A325" s="15">
        <f>IF(AND($R325="○",TRIM($S325)=""),1001,0)</f>
        <v>0</v>
      </c>
      <c r="B325" s="91"/>
      <c r="C325" s="26"/>
      <c r="E325" s="160"/>
      <c r="F325" s="161"/>
      <c r="G325" s="161"/>
      <c r="H325" s="161"/>
      <c r="I325" s="183"/>
      <c r="J325" s="149" t="s">
        <v>91</v>
      </c>
      <c r="K325" s="150"/>
      <c r="L325" s="150"/>
      <c r="M325" s="150"/>
      <c r="N325" s="150"/>
      <c r="O325" s="150"/>
      <c r="P325" s="150"/>
      <c r="Q325" s="151"/>
      <c r="R325" s="3"/>
      <c r="S325" s="176"/>
      <c r="T325" s="177"/>
      <c r="U325" s="177"/>
      <c r="V325" s="177"/>
      <c r="W325" s="177"/>
      <c r="X325" s="177"/>
      <c r="Y325" s="178"/>
      <c r="Z325" s="93"/>
      <c r="AA325" s="32"/>
    </row>
    <row r="326" spans="1:27" ht="20.100000000000001" customHeight="1">
      <c r="A326" s="15"/>
      <c r="B326" s="91"/>
      <c r="C326" s="26"/>
      <c r="E326" s="158" t="s">
        <v>385</v>
      </c>
      <c r="F326" s="159"/>
      <c r="G326" s="159"/>
      <c r="H326" s="159"/>
      <c r="I326" s="182"/>
      <c r="J326" s="152" t="s">
        <v>252</v>
      </c>
      <c r="K326" s="153"/>
      <c r="L326" s="153"/>
      <c r="M326" s="153"/>
      <c r="N326" s="153"/>
      <c r="O326" s="153"/>
      <c r="P326" s="153"/>
      <c r="Q326" s="154"/>
      <c r="R326" s="2"/>
      <c r="S326" s="179" t="s">
        <v>318</v>
      </c>
      <c r="T326" s="180"/>
      <c r="U326" s="180"/>
      <c r="V326" s="180"/>
      <c r="W326" s="180"/>
      <c r="X326" s="180"/>
      <c r="Y326" s="181"/>
      <c r="Z326" s="93"/>
      <c r="AA326" s="32"/>
    </row>
    <row r="327" spans="1:27" ht="20.100000000000001" customHeight="1">
      <c r="A327" s="15"/>
      <c r="B327" s="91"/>
      <c r="C327" s="26"/>
      <c r="E327" s="160"/>
      <c r="F327" s="161"/>
      <c r="G327" s="161"/>
      <c r="H327" s="161"/>
      <c r="I327" s="183"/>
      <c r="J327" s="155" t="s">
        <v>253</v>
      </c>
      <c r="K327" s="156"/>
      <c r="L327" s="156"/>
      <c r="M327" s="156"/>
      <c r="N327" s="156"/>
      <c r="O327" s="156"/>
      <c r="P327" s="156"/>
      <c r="Q327" s="157"/>
      <c r="R327" s="4"/>
      <c r="S327" s="173" t="s">
        <v>319</v>
      </c>
      <c r="T327" s="174"/>
      <c r="U327" s="174"/>
      <c r="V327" s="174"/>
      <c r="W327" s="174"/>
      <c r="X327" s="174"/>
      <c r="Y327" s="175"/>
      <c r="Z327" s="93"/>
      <c r="AA327" s="32"/>
    </row>
    <row r="328" spans="1:27" ht="20.100000000000001" customHeight="1">
      <c r="A328" s="15"/>
      <c r="B328" s="91"/>
      <c r="C328" s="26"/>
      <c r="E328" s="160"/>
      <c r="F328" s="161"/>
      <c r="G328" s="161"/>
      <c r="H328" s="161"/>
      <c r="I328" s="183"/>
      <c r="J328" s="155" t="s">
        <v>254</v>
      </c>
      <c r="K328" s="156"/>
      <c r="L328" s="156"/>
      <c r="M328" s="156"/>
      <c r="N328" s="156"/>
      <c r="O328" s="156"/>
      <c r="P328" s="156"/>
      <c r="Q328" s="157"/>
      <c r="R328" s="3"/>
      <c r="S328" s="173" t="s">
        <v>320</v>
      </c>
      <c r="T328" s="174"/>
      <c r="U328" s="174"/>
      <c r="V328" s="174"/>
      <c r="W328" s="174"/>
      <c r="X328" s="174"/>
      <c r="Y328" s="175"/>
      <c r="Z328" s="93"/>
      <c r="AA328" s="32"/>
    </row>
    <row r="329" spans="1:27" ht="20.100000000000001" customHeight="1">
      <c r="A329" s="15"/>
      <c r="B329" s="91"/>
      <c r="C329" s="26"/>
      <c r="E329" s="160"/>
      <c r="F329" s="161"/>
      <c r="G329" s="161"/>
      <c r="H329" s="161"/>
      <c r="I329" s="183"/>
      <c r="J329" s="155" t="s">
        <v>255</v>
      </c>
      <c r="K329" s="156"/>
      <c r="L329" s="156"/>
      <c r="M329" s="156"/>
      <c r="N329" s="156"/>
      <c r="O329" s="156"/>
      <c r="P329" s="156"/>
      <c r="Q329" s="157"/>
      <c r="R329" s="3"/>
      <c r="S329" s="173" t="s">
        <v>321</v>
      </c>
      <c r="T329" s="174"/>
      <c r="U329" s="174"/>
      <c r="V329" s="174"/>
      <c r="W329" s="174"/>
      <c r="X329" s="174"/>
      <c r="Y329" s="175"/>
      <c r="Z329" s="93"/>
      <c r="AA329" s="32"/>
    </row>
    <row r="330" spans="1:27" ht="20.100000000000001" customHeight="1">
      <c r="A330" s="15">
        <f>IF(AND($R330="○",TRIM($S330)=""),1001,0)</f>
        <v>0</v>
      </c>
      <c r="B330" s="91"/>
      <c r="C330" s="26"/>
      <c r="E330" s="160"/>
      <c r="F330" s="161"/>
      <c r="G330" s="161"/>
      <c r="H330" s="161"/>
      <c r="I330" s="183"/>
      <c r="J330" s="149" t="s">
        <v>70</v>
      </c>
      <c r="K330" s="150"/>
      <c r="L330" s="150"/>
      <c r="M330" s="150"/>
      <c r="N330" s="150"/>
      <c r="O330" s="150"/>
      <c r="P330" s="150"/>
      <c r="Q330" s="151"/>
      <c r="R330" s="3"/>
      <c r="S330" s="176"/>
      <c r="T330" s="177"/>
      <c r="U330" s="177"/>
      <c r="V330" s="177"/>
      <c r="W330" s="177"/>
      <c r="X330" s="177"/>
      <c r="Y330" s="178"/>
      <c r="Z330" s="93"/>
      <c r="AA330" s="32"/>
    </row>
    <row r="331" spans="1:27" ht="20.100000000000001" customHeight="1">
      <c r="A331" s="15"/>
      <c r="B331" s="91"/>
      <c r="C331" s="26"/>
      <c r="E331" s="158" t="s">
        <v>386</v>
      </c>
      <c r="F331" s="159"/>
      <c r="G331" s="159"/>
      <c r="H331" s="159"/>
      <c r="I331" s="182"/>
      <c r="J331" s="152" t="s">
        <v>256</v>
      </c>
      <c r="K331" s="153"/>
      <c r="L331" s="153"/>
      <c r="M331" s="153"/>
      <c r="N331" s="153"/>
      <c r="O331" s="153"/>
      <c r="P331" s="153"/>
      <c r="Q331" s="154"/>
      <c r="R331" s="2"/>
      <c r="S331" s="179" t="s">
        <v>322</v>
      </c>
      <c r="T331" s="180"/>
      <c r="U331" s="180"/>
      <c r="V331" s="180"/>
      <c r="W331" s="180"/>
      <c r="X331" s="180"/>
      <c r="Y331" s="181"/>
      <c r="Z331" s="93"/>
      <c r="AA331" s="32"/>
    </row>
    <row r="332" spans="1:27" ht="20.100000000000001" customHeight="1">
      <c r="A332" s="15"/>
      <c r="B332" s="91"/>
      <c r="C332" s="26"/>
      <c r="E332" s="160"/>
      <c r="F332" s="161"/>
      <c r="G332" s="161"/>
      <c r="H332" s="161"/>
      <c r="I332" s="183"/>
      <c r="J332" s="155" t="s">
        <v>257</v>
      </c>
      <c r="K332" s="156"/>
      <c r="L332" s="156"/>
      <c r="M332" s="156"/>
      <c r="N332" s="156"/>
      <c r="O332" s="156"/>
      <c r="P332" s="156"/>
      <c r="Q332" s="157"/>
      <c r="R332" s="4"/>
      <c r="S332" s="173" t="s">
        <v>323</v>
      </c>
      <c r="T332" s="174"/>
      <c r="U332" s="174"/>
      <c r="V332" s="174"/>
      <c r="W332" s="174"/>
      <c r="X332" s="174"/>
      <c r="Y332" s="175"/>
      <c r="Z332" s="93"/>
      <c r="AA332" s="32"/>
    </row>
    <row r="333" spans="1:27" ht="20.100000000000001" customHeight="1">
      <c r="A333" s="15"/>
      <c r="B333" s="91"/>
      <c r="C333" s="26"/>
      <c r="E333" s="160"/>
      <c r="F333" s="161"/>
      <c r="G333" s="161"/>
      <c r="H333" s="161"/>
      <c r="I333" s="183"/>
      <c r="J333" s="155" t="s">
        <v>258</v>
      </c>
      <c r="K333" s="156"/>
      <c r="L333" s="156"/>
      <c r="M333" s="156"/>
      <c r="N333" s="156"/>
      <c r="O333" s="156"/>
      <c r="P333" s="156"/>
      <c r="Q333" s="157"/>
      <c r="R333" s="4"/>
      <c r="S333" s="173" t="s">
        <v>324</v>
      </c>
      <c r="T333" s="174"/>
      <c r="U333" s="174"/>
      <c r="V333" s="174"/>
      <c r="W333" s="174"/>
      <c r="X333" s="174"/>
      <c r="Y333" s="175"/>
      <c r="Z333" s="93"/>
      <c r="AA333" s="32"/>
    </row>
    <row r="334" spans="1:27" ht="20.100000000000001" customHeight="1">
      <c r="A334" s="15"/>
      <c r="B334" s="91"/>
      <c r="C334" s="26"/>
      <c r="E334" s="160"/>
      <c r="F334" s="161"/>
      <c r="G334" s="161"/>
      <c r="H334" s="161"/>
      <c r="I334" s="183"/>
      <c r="J334" s="155" t="s">
        <v>259</v>
      </c>
      <c r="K334" s="156"/>
      <c r="L334" s="156"/>
      <c r="M334" s="156"/>
      <c r="N334" s="156"/>
      <c r="O334" s="156"/>
      <c r="P334" s="156"/>
      <c r="Q334" s="157"/>
      <c r="R334" s="4"/>
      <c r="S334" s="173" t="s">
        <v>325</v>
      </c>
      <c r="T334" s="174"/>
      <c r="U334" s="174"/>
      <c r="V334" s="174"/>
      <c r="W334" s="174"/>
      <c r="X334" s="174"/>
      <c r="Y334" s="175"/>
      <c r="Z334" s="93"/>
      <c r="AA334" s="32"/>
    </row>
    <row r="335" spans="1:27" ht="20.100000000000001" customHeight="1">
      <c r="A335" s="15"/>
      <c r="B335" s="91"/>
      <c r="C335" s="26"/>
      <c r="E335" s="160"/>
      <c r="F335" s="161"/>
      <c r="G335" s="161"/>
      <c r="H335" s="161"/>
      <c r="I335" s="183"/>
      <c r="J335" s="155" t="s">
        <v>260</v>
      </c>
      <c r="K335" s="156"/>
      <c r="L335" s="156"/>
      <c r="M335" s="156"/>
      <c r="N335" s="156"/>
      <c r="O335" s="156"/>
      <c r="P335" s="156"/>
      <c r="Q335" s="157"/>
      <c r="R335" s="4"/>
      <c r="S335" s="173" t="s">
        <v>326</v>
      </c>
      <c r="T335" s="174"/>
      <c r="U335" s="174"/>
      <c r="V335" s="174"/>
      <c r="W335" s="174"/>
      <c r="X335" s="174"/>
      <c r="Y335" s="175"/>
      <c r="Z335" s="93"/>
      <c r="AA335" s="32"/>
    </row>
    <row r="336" spans="1:27" ht="20.100000000000001" customHeight="1">
      <c r="A336" s="15"/>
      <c r="B336" s="91"/>
      <c r="C336" s="26"/>
      <c r="E336" s="160"/>
      <c r="F336" s="161"/>
      <c r="G336" s="161"/>
      <c r="H336" s="161"/>
      <c r="I336" s="183"/>
      <c r="J336" s="155" t="s">
        <v>261</v>
      </c>
      <c r="K336" s="156"/>
      <c r="L336" s="156"/>
      <c r="M336" s="156"/>
      <c r="N336" s="156"/>
      <c r="O336" s="156"/>
      <c r="P336" s="156"/>
      <c r="Q336" s="157"/>
      <c r="R336" s="3"/>
      <c r="S336" s="173" t="s">
        <v>327</v>
      </c>
      <c r="T336" s="174"/>
      <c r="U336" s="174"/>
      <c r="V336" s="174"/>
      <c r="W336" s="174"/>
      <c r="X336" s="174"/>
      <c r="Y336" s="175"/>
      <c r="Z336" s="93"/>
      <c r="AA336" s="32"/>
    </row>
    <row r="337" spans="1:27" ht="20.100000000000001" customHeight="1">
      <c r="A337" s="15"/>
      <c r="B337" s="91"/>
      <c r="C337" s="26"/>
      <c r="E337" s="160"/>
      <c r="F337" s="161"/>
      <c r="G337" s="161"/>
      <c r="H337" s="161"/>
      <c r="I337" s="183"/>
      <c r="J337" s="155" t="s">
        <v>262</v>
      </c>
      <c r="K337" s="156"/>
      <c r="L337" s="156"/>
      <c r="M337" s="156"/>
      <c r="N337" s="156"/>
      <c r="O337" s="156"/>
      <c r="P337" s="156"/>
      <c r="Q337" s="157"/>
      <c r="R337" s="3"/>
      <c r="S337" s="173" t="s">
        <v>328</v>
      </c>
      <c r="T337" s="174"/>
      <c r="U337" s="174"/>
      <c r="V337" s="174"/>
      <c r="W337" s="174"/>
      <c r="X337" s="174"/>
      <c r="Y337" s="175"/>
      <c r="Z337" s="93"/>
      <c r="AA337" s="32"/>
    </row>
    <row r="338" spans="1:27" ht="20.100000000000001" customHeight="1">
      <c r="A338" s="15"/>
      <c r="B338" s="91"/>
      <c r="C338" s="26"/>
      <c r="E338" s="160"/>
      <c r="F338" s="161"/>
      <c r="G338" s="161"/>
      <c r="H338" s="161"/>
      <c r="I338" s="183"/>
      <c r="J338" s="155" t="s">
        <v>263</v>
      </c>
      <c r="K338" s="156"/>
      <c r="L338" s="156"/>
      <c r="M338" s="156"/>
      <c r="N338" s="156"/>
      <c r="O338" s="156"/>
      <c r="P338" s="156"/>
      <c r="Q338" s="157"/>
      <c r="R338" s="3"/>
      <c r="S338" s="173" t="s">
        <v>329</v>
      </c>
      <c r="T338" s="174"/>
      <c r="U338" s="174"/>
      <c r="V338" s="174"/>
      <c r="W338" s="174"/>
      <c r="X338" s="174"/>
      <c r="Y338" s="175"/>
      <c r="Z338" s="93"/>
      <c r="AA338" s="32"/>
    </row>
    <row r="339" spans="1:27" ht="20.100000000000001" customHeight="1">
      <c r="A339" s="15">
        <f>IF(AND($R339="○",TRIM($S339)=""),1001,0)</f>
        <v>0</v>
      </c>
      <c r="B339" s="91"/>
      <c r="C339" s="26"/>
      <c r="E339" s="160"/>
      <c r="F339" s="161"/>
      <c r="G339" s="161"/>
      <c r="H339" s="161"/>
      <c r="I339" s="183"/>
      <c r="J339" s="149" t="s">
        <v>101</v>
      </c>
      <c r="K339" s="150"/>
      <c r="L339" s="150"/>
      <c r="M339" s="150"/>
      <c r="N339" s="150"/>
      <c r="O339" s="150"/>
      <c r="P339" s="150"/>
      <c r="Q339" s="151"/>
      <c r="R339" s="3"/>
      <c r="S339" s="176"/>
      <c r="T339" s="177"/>
      <c r="U339" s="177"/>
      <c r="V339" s="177"/>
      <c r="W339" s="177"/>
      <c r="X339" s="177"/>
      <c r="Y339" s="178"/>
      <c r="Z339" s="93"/>
      <c r="AA339" s="32"/>
    </row>
    <row r="340" spans="1:27" ht="20.100000000000001" customHeight="1">
      <c r="A340" s="15"/>
      <c r="B340" s="91"/>
      <c r="C340" s="26"/>
      <c r="E340" s="158" t="s">
        <v>387</v>
      </c>
      <c r="F340" s="159"/>
      <c r="G340" s="159"/>
      <c r="H340" s="159"/>
      <c r="I340" s="182"/>
      <c r="J340" s="152" t="s">
        <v>264</v>
      </c>
      <c r="K340" s="153"/>
      <c r="L340" s="153"/>
      <c r="M340" s="153"/>
      <c r="N340" s="153"/>
      <c r="O340" s="153"/>
      <c r="P340" s="153"/>
      <c r="Q340" s="154"/>
      <c r="R340" s="2"/>
      <c r="S340" s="179" t="s">
        <v>330</v>
      </c>
      <c r="T340" s="180"/>
      <c r="U340" s="180"/>
      <c r="V340" s="180"/>
      <c r="W340" s="180"/>
      <c r="X340" s="180"/>
      <c r="Y340" s="181"/>
      <c r="Z340" s="93"/>
      <c r="AA340" s="32"/>
    </row>
    <row r="341" spans="1:27" ht="20.100000000000001" customHeight="1">
      <c r="A341" s="15"/>
      <c r="B341" s="91"/>
      <c r="C341" s="26"/>
      <c r="E341" s="160"/>
      <c r="F341" s="161"/>
      <c r="G341" s="161"/>
      <c r="H341" s="161"/>
      <c r="I341" s="183"/>
      <c r="J341" s="155" t="s">
        <v>265</v>
      </c>
      <c r="K341" s="156"/>
      <c r="L341" s="156"/>
      <c r="M341" s="156"/>
      <c r="N341" s="156"/>
      <c r="O341" s="156"/>
      <c r="P341" s="156"/>
      <c r="Q341" s="157"/>
      <c r="R341" s="3"/>
      <c r="S341" s="173" t="s">
        <v>331</v>
      </c>
      <c r="T341" s="174"/>
      <c r="U341" s="174"/>
      <c r="V341" s="174"/>
      <c r="W341" s="174"/>
      <c r="X341" s="174"/>
      <c r="Y341" s="175"/>
      <c r="Z341" s="93"/>
      <c r="AA341" s="32"/>
    </row>
    <row r="342" spans="1:27" ht="20.100000000000001" customHeight="1">
      <c r="A342" s="15"/>
      <c r="B342" s="91"/>
      <c r="C342" s="26"/>
      <c r="E342" s="160"/>
      <c r="F342" s="161"/>
      <c r="G342" s="161"/>
      <c r="H342" s="161"/>
      <c r="I342" s="183"/>
      <c r="J342" s="155" t="s">
        <v>266</v>
      </c>
      <c r="K342" s="156"/>
      <c r="L342" s="156"/>
      <c r="M342" s="156"/>
      <c r="N342" s="156"/>
      <c r="O342" s="156"/>
      <c r="P342" s="156"/>
      <c r="Q342" s="157"/>
      <c r="R342" s="3"/>
      <c r="S342" s="173" t="s">
        <v>332</v>
      </c>
      <c r="T342" s="174"/>
      <c r="U342" s="174"/>
      <c r="V342" s="174"/>
      <c r="W342" s="174"/>
      <c r="X342" s="174"/>
      <c r="Y342" s="175"/>
      <c r="Z342" s="93"/>
      <c r="AA342" s="32"/>
    </row>
    <row r="343" spans="1:27" ht="20.100000000000001" customHeight="1">
      <c r="A343" s="15"/>
      <c r="B343" s="91"/>
      <c r="C343" s="26"/>
      <c r="E343" s="160"/>
      <c r="F343" s="161"/>
      <c r="G343" s="161"/>
      <c r="H343" s="161"/>
      <c r="I343" s="183"/>
      <c r="J343" s="155" t="s">
        <v>267</v>
      </c>
      <c r="K343" s="156"/>
      <c r="L343" s="156"/>
      <c r="M343" s="156"/>
      <c r="N343" s="156"/>
      <c r="O343" s="156"/>
      <c r="P343" s="156"/>
      <c r="Q343" s="157"/>
      <c r="R343" s="3"/>
      <c r="S343" s="173" t="s">
        <v>333</v>
      </c>
      <c r="T343" s="174"/>
      <c r="U343" s="174"/>
      <c r="V343" s="174"/>
      <c r="W343" s="174"/>
      <c r="X343" s="174"/>
      <c r="Y343" s="175"/>
      <c r="Z343" s="93"/>
      <c r="AA343" s="32"/>
    </row>
    <row r="344" spans="1:27" ht="20.100000000000001" customHeight="1">
      <c r="A344" s="15">
        <f>IF(AND($R344="○",TRIM($S344)=""),1001,0)</f>
        <v>0</v>
      </c>
      <c r="B344" s="91"/>
      <c r="C344" s="26"/>
      <c r="E344" s="160"/>
      <c r="F344" s="161"/>
      <c r="G344" s="161"/>
      <c r="H344" s="161"/>
      <c r="I344" s="183"/>
      <c r="J344" s="149" t="s">
        <v>70</v>
      </c>
      <c r="K344" s="150"/>
      <c r="L344" s="150"/>
      <c r="M344" s="150"/>
      <c r="N344" s="150"/>
      <c r="O344" s="150"/>
      <c r="P344" s="150"/>
      <c r="Q344" s="151"/>
      <c r="R344" s="3"/>
      <c r="S344" s="176"/>
      <c r="T344" s="177"/>
      <c r="U344" s="177"/>
      <c r="V344" s="177"/>
      <c r="W344" s="177"/>
      <c r="X344" s="177"/>
      <c r="Y344" s="178"/>
      <c r="Z344" s="93"/>
      <c r="AA344" s="32"/>
    </row>
    <row r="345" spans="1:27" ht="20.100000000000001" customHeight="1">
      <c r="A345" s="15"/>
      <c r="B345" s="91"/>
      <c r="C345" s="26"/>
      <c r="E345" s="158" t="s">
        <v>388</v>
      </c>
      <c r="F345" s="159"/>
      <c r="G345" s="159"/>
      <c r="H345" s="159"/>
      <c r="I345" s="182"/>
      <c r="J345" s="152" t="s">
        <v>268</v>
      </c>
      <c r="K345" s="153"/>
      <c r="L345" s="153"/>
      <c r="M345" s="153"/>
      <c r="N345" s="153"/>
      <c r="O345" s="153"/>
      <c r="P345" s="153"/>
      <c r="Q345" s="154"/>
      <c r="R345" s="2"/>
      <c r="S345" s="179" t="s">
        <v>334</v>
      </c>
      <c r="T345" s="180"/>
      <c r="U345" s="180"/>
      <c r="V345" s="180"/>
      <c r="W345" s="180"/>
      <c r="X345" s="180"/>
      <c r="Y345" s="181"/>
      <c r="Z345" s="93"/>
      <c r="AA345" s="32"/>
    </row>
    <row r="346" spans="1:27" ht="20.100000000000001" customHeight="1">
      <c r="A346" s="15"/>
      <c r="B346" s="91"/>
      <c r="C346" s="26"/>
      <c r="E346" s="160"/>
      <c r="F346" s="161"/>
      <c r="G346" s="161"/>
      <c r="H346" s="161"/>
      <c r="I346" s="183"/>
      <c r="J346" s="155" t="s">
        <v>269</v>
      </c>
      <c r="K346" s="156"/>
      <c r="L346" s="156"/>
      <c r="M346" s="156"/>
      <c r="N346" s="156"/>
      <c r="O346" s="156"/>
      <c r="P346" s="156"/>
      <c r="Q346" s="157"/>
      <c r="R346" s="4"/>
      <c r="S346" s="173" t="s">
        <v>335</v>
      </c>
      <c r="T346" s="174"/>
      <c r="U346" s="174"/>
      <c r="V346" s="174"/>
      <c r="W346" s="174"/>
      <c r="X346" s="174"/>
      <c r="Y346" s="175"/>
      <c r="Z346" s="93"/>
      <c r="AA346" s="32"/>
    </row>
    <row r="347" spans="1:27" ht="20.100000000000001" customHeight="1">
      <c r="A347" s="15"/>
      <c r="B347" s="91"/>
      <c r="C347" s="26"/>
      <c r="E347" s="160"/>
      <c r="F347" s="161"/>
      <c r="G347" s="161"/>
      <c r="H347" s="161"/>
      <c r="I347" s="183"/>
      <c r="J347" s="155" t="s">
        <v>270</v>
      </c>
      <c r="K347" s="156"/>
      <c r="L347" s="156"/>
      <c r="M347" s="156"/>
      <c r="N347" s="156"/>
      <c r="O347" s="156"/>
      <c r="P347" s="156"/>
      <c r="Q347" s="157"/>
      <c r="R347" s="3"/>
      <c r="S347" s="173" t="s">
        <v>336</v>
      </c>
      <c r="T347" s="174"/>
      <c r="U347" s="174"/>
      <c r="V347" s="174"/>
      <c r="W347" s="174"/>
      <c r="X347" s="174"/>
      <c r="Y347" s="175"/>
      <c r="Z347" s="93"/>
      <c r="AA347" s="32"/>
    </row>
    <row r="348" spans="1:27" ht="20.100000000000001" customHeight="1">
      <c r="A348" s="15"/>
      <c r="B348" s="91"/>
      <c r="C348" s="26"/>
      <c r="E348" s="160"/>
      <c r="F348" s="161"/>
      <c r="G348" s="161"/>
      <c r="H348" s="161"/>
      <c r="I348" s="183"/>
      <c r="J348" s="155" t="s">
        <v>271</v>
      </c>
      <c r="K348" s="156"/>
      <c r="L348" s="156"/>
      <c r="M348" s="156"/>
      <c r="N348" s="156"/>
      <c r="O348" s="156"/>
      <c r="P348" s="156"/>
      <c r="Q348" s="157"/>
      <c r="R348" s="3"/>
      <c r="S348" s="173" t="s">
        <v>337</v>
      </c>
      <c r="T348" s="174"/>
      <c r="U348" s="174"/>
      <c r="V348" s="174"/>
      <c r="W348" s="174"/>
      <c r="X348" s="174"/>
      <c r="Y348" s="175"/>
      <c r="Z348" s="93"/>
      <c r="AA348" s="32"/>
    </row>
    <row r="349" spans="1:27" ht="20.100000000000001" customHeight="1">
      <c r="A349" s="15">
        <f>IF(AND($R349="○",TRIM($S349)=""),1001,0)</f>
        <v>0</v>
      </c>
      <c r="B349" s="91"/>
      <c r="C349" s="26"/>
      <c r="E349" s="160"/>
      <c r="F349" s="161"/>
      <c r="G349" s="161"/>
      <c r="H349" s="161"/>
      <c r="I349" s="183"/>
      <c r="J349" s="149" t="s">
        <v>70</v>
      </c>
      <c r="K349" s="150"/>
      <c r="L349" s="150"/>
      <c r="M349" s="150"/>
      <c r="N349" s="150"/>
      <c r="O349" s="150"/>
      <c r="P349" s="150"/>
      <c r="Q349" s="151"/>
      <c r="R349" s="3"/>
      <c r="S349" s="176"/>
      <c r="T349" s="177"/>
      <c r="U349" s="177"/>
      <c r="V349" s="177"/>
      <c r="W349" s="177"/>
      <c r="X349" s="177"/>
      <c r="Y349" s="178"/>
      <c r="Z349" s="93"/>
      <c r="AA349" s="32"/>
    </row>
    <row r="350" spans="1:27" ht="20.100000000000001" customHeight="1">
      <c r="A350" s="15"/>
      <c r="B350" s="91"/>
      <c r="C350" s="26"/>
      <c r="E350" s="158" t="s">
        <v>389</v>
      </c>
      <c r="F350" s="159"/>
      <c r="G350" s="159"/>
      <c r="H350" s="159"/>
      <c r="I350" s="182"/>
      <c r="J350" s="152" t="s">
        <v>272</v>
      </c>
      <c r="K350" s="153"/>
      <c r="L350" s="153"/>
      <c r="M350" s="153"/>
      <c r="N350" s="153"/>
      <c r="O350" s="153"/>
      <c r="P350" s="153"/>
      <c r="Q350" s="154"/>
      <c r="R350" s="2"/>
      <c r="S350" s="179" t="s">
        <v>338</v>
      </c>
      <c r="T350" s="180"/>
      <c r="U350" s="180"/>
      <c r="V350" s="180"/>
      <c r="W350" s="180"/>
      <c r="X350" s="180"/>
      <c r="Y350" s="181"/>
      <c r="Z350" s="93"/>
      <c r="AA350" s="32"/>
    </row>
    <row r="351" spans="1:27" ht="20.100000000000001" customHeight="1">
      <c r="A351" s="15"/>
      <c r="B351" s="91"/>
      <c r="C351" s="26"/>
      <c r="E351" s="160"/>
      <c r="F351" s="161"/>
      <c r="G351" s="161"/>
      <c r="H351" s="161"/>
      <c r="I351" s="183"/>
      <c r="J351" s="155" t="s">
        <v>286</v>
      </c>
      <c r="K351" s="156"/>
      <c r="L351" s="156"/>
      <c r="M351" s="156"/>
      <c r="N351" s="156"/>
      <c r="O351" s="156"/>
      <c r="P351" s="156"/>
      <c r="Q351" s="157"/>
      <c r="R351" s="4"/>
      <c r="S351" s="173" t="s">
        <v>339</v>
      </c>
      <c r="T351" s="174"/>
      <c r="U351" s="174"/>
      <c r="V351" s="174"/>
      <c r="W351" s="174"/>
      <c r="X351" s="174"/>
      <c r="Y351" s="175"/>
      <c r="Z351" s="93"/>
      <c r="AA351" s="32"/>
    </row>
    <row r="352" spans="1:27" ht="20.100000000000001" customHeight="1">
      <c r="A352" s="15">
        <f>IF(AND($R352="○",TRIM($S352)=""),1001,0)</f>
        <v>0</v>
      </c>
      <c r="B352" s="91"/>
      <c r="C352" s="26"/>
      <c r="E352" s="160"/>
      <c r="F352" s="161"/>
      <c r="G352" s="161"/>
      <c r="H352" s="161"/>
      <c r="I352" s="183"/>
      <c r="J352" s="149" t="s">
        <v>91</v>
      </c>
      <c r="K352" s="150"/>
      <c r="L352" s="150"/>
      <c r="M352" s="150"/>
      <c r="N352" s="150"/>
      <c r="O352" s="150"/>
      <c r="P352" s="150"/>
      <c r="Q352" s="151"/>
      <c r="R352" s="3"/>
      <c r="S352" s="176"/>
      <c r="T352" s="177"/>
      <c r="U352" s="177"/>
      <c r="V352" s="177"/>
      <c r="W352" s="177"/>
      <c r="X352" s="177"/>
      <c r="Y352" s="178"/>
      <c r="Z352" s="93"/>
      <c r="AA352" s="32"/>
    </row>
    <row r="353" spans="1:27" ht="20.100000000000001" customHeight="1">
      <c r="A353" s="15"/>
      <c r="B353" s="91"/>
      <c r="C353" s="26"/>
      <c r="E353" s="158" t="s">
        <v>390</v>
      </c>
      <c r="F353" s="159"/>
      <c r="G353" s="159"/>
      <c r="H353" s="159"/>
      <c r="I353" s="159"/>
      <c r="J353" s="152" t="s">
        <v>273</v>
      </c>
      <c r="K353" s="153"/>
      <c r="L353" s="153"/>
      <c r="M353" s="153"/>
      <c r="N353" s="153"/>
      <c r="O353" s="153"/>
      <c r="P353" s="153"/>
      <c r="Q353" s="154"/>
      <c r="R353" s="2"/>
      <c r="S353" s="179" t="s">
        <v>340</v>
      </c>
      <c r="T353" s="180"/>
      <c r="U353" s="180"/>
      <c r="V353" s="180"/>
      <c r="W353" s="180"/>
      <c r="X353" s="180"/>
      <c r="Y353" s="181"/>
      <c r="Z353" s="93"/>
      <c r="AA353" s="32"/>
    </row>
    <row r="354" spans="1:27" ht="20.100000000000001" customHeight="1">
      <c r="A354" s="15"/>
      <c r="B354" s="91"/>
      <c r="C354" s="26"/>
      <c r="E354" s="160"/>
      <c r="F354" s="161"/>
      <c r="G354" s="161"/>
      <c r="H354" s="161"/>
      <c r="I354" s="161"/>
      <c r="J354" s="155" t="s">
        <v>274</v>
      </c>
      <c r="K354" s="156"/>
      <c r="L354" s="156"/>
      <c r="M354" s="156"/>
      <c r="N354" s="156"/>
      <c r="O354" s="156"/>
      <c r="P354" s="156"/>
      <c r="Q354" s="157"/>
      <c r="R354" s="4"/>
      <c r="S354" s="173" t="s">
        <v>341</v>
      </c>
      <c r="T354" s="174"/>
      <c r="U354" s="174"/>
      <c r="V354" s="174"/>
      <c r="W354" s="174"/>
      <c r="X354" s="174"/>
      <c r="Y354" s="175"/>
      <c r="Z354" s="93"/>
      <c r="AA354" s="32"/>
    </row>
    <row r="355" spans="1:27" ht="20.100000000000001" customHeight="1">
      <c r="A355" s="15"/>
      <c r="B355" s="91"/>
      <c r="C355" s="26"/>
      <c r="E355" s="160"/>
      <c r="F355" s="161"/>
      <c r="G355" s="161"/>
      <c r="H355" s="161"/>
      <c r="I355" s="161"/>
      <c r="J355" s="155" t="s">
        <v>275</v>
      </c>
      <c r="K355" s="156"/>
      <c r="L355" s="156"/>
      <c r="M355" s="156"/>
      <c r="N355" s="156"/>
      <c r="O355" s="156"/>
      <c r="P355" s="156"/>
      <c r="Q355" s="157"/>
      <c r="R355" s="4"/>
      <c r="S355" s="173" t="s">
        <v>342</v>
      </c>
      <c r="T355" s="174"/>
      <c r="U355" s="174"/>
      <c r="V355" s="174"/>
      <c r="W355" s="174"/>
      <c r="X355" s="174"/>
      <c r="Y355" s="175"/>
      <c r="Z355" s="93"/>
      <c r="AA355" s="32"/>
    </row>
    <row r="356" spans="1:27" ht="20.100000000000001" customHeight="1">
      <c r="A356" s="15"/>
      <c r="B356" s="91"/>
      <c r="C356" s="26"/>
      <c r="E356" s="160"/>
      <c r="F356" s="161"/>
      <c r="G356" s="161"/>
      <c r="H356" s="161"/>
      <c r="I356" s="161"/>
      <c r="J356" s="155" t="s">
        <v>276</v>
      </c>
      <c r="K356" s="156"/>
      <c r="L356" s="156"/>
      <c r="M356" s="156"/>
      <c r="N356" s="156"/>
      <c r="O356" s="156"/>
      <c r="P356" s="156"/>
      <c r="Q356" s="157"/>
      <c r="R356" s="4"/>
      <c r="S356" s="173" t="s">
        <v>343</v>
      </c>
      <c r="T356" s="174"/>
      <c r="U356" s="174"/>
      <c r="V356" s="174"/>
      <c r="W356" s="174"/>
      <c r="X356" s="174"/>
      <c r="Y356" s="175"/>
      <c r="Z356" s="93"/>
      <c r="AA356" s="32"/>
    </row>
    <row r="357" spans="1:27" ht="20.100000000000001" customHeight="1">
      <c r="A357" s="15"/>
      <c r="B357" s="91"/>
      <c r="C357" s="26"/>
      <c r="E357" s="160"/>
      <c r="F357" s="161"/>
      <c r="G357" s="161"/>
      <c r="H357" s="161"/>
      <c r="I357" s="161"/>
      <c r="J357" s="155" t="s">
        <v>277</v>
      </c>
      <c r="K357" s="156"/>
      <c r="L357" s="156"/>
      <c r="M357" s="156"/>
      <c r="N357" s="156"/>
      <c r="O357" s="156"/>
      <c r="P357" s="156"/>
      <c r="Q357" s="157"/>
      <c r="R357" s="4"/>
      <c r="S357" s="173" t="s">
        <v>344</v>
      </c>
      <c r="T357" s="174"/>
      <c r="U357" s="174"/>
      <c r="V357" s="174"/>
      <c r="W357" s="174"/>
      <c r="X357" s="174"/>
      <c r="Y357" s="175"/>
      <c r="Z357" s="93"/>
      <c r="AA357" s="32"/>
    </row>
    <row r="358" spans="1:27" ht="20.100000000000001" customHeight="1">
      <c r="A358" s="15"/>
      <c r="B358" s="91"/>
      <c r="C358" s="26"/>
      <c r="E358" s="160"/>
      <c r="F358" s="161"/>
      <c r="G358" s="161"/>
      <c r="H358" s="161"/>
      <c r="I358" s="161"/>
      <c r="J358" s="155" t="s">
        <v>278</v>
      </c>
      <c r="K358" s="156"/>
      <c r="L358" s="156"/>
      <c r="M358" s="156"/>
      <c r="N358" s="156"/>
      <c r="O358" s="156"/>
      <c r="P358" s="156"/>
      <c r="Q358" s="157"/>
      <c r="R358" s="4"/>
      <c r="S358" s="173" t="s">
        <v>345</v>
      </c>
      <c r="T358" s="174"/>
      <c r="U358" s="174"/>
      <c r="V358" s="174"/>
      <c r="W358" s="174"/>
      <c r="X358" s="174"/>
      <c r="Y358" s="175"/>
      <c r="Z358" s="93"/>
      <c r="AA358" s="32"/>
    </row>
    <row r="359" spans="1:27" ht="20.100000000000001" customHeight="1">
      <c r="A359" s="15"/>
      <c r="B359" s="91"/>
      <c r="C359" s="26"/>
      <c r="E359" s="160"/>
      <c r="F359" s="161"/>
      <c r="G359" s="161"/>
      <c r="H359" s="161"/>
      <c r="I359" s="161"/>
      <c r="J359" s="155" t="s">
        <v>285</v>
      </c>
      <c r="K359" s="156"/>
      <c r="L359" s="156"/>
      <c r="M359" s="156"/>
      <c r="N359" s="156"/>
      <c r="O359" s="156"/>
      <c r="P359" s="156"/>
      <c r="Q359" s="157"/>
      <c r="R359" s="4"/>
      <c r="S359" s="173" t="s">
        <v>346</v>
      </c>
      <c r="T359" s="174"/>
      <c r="U359" s="174"/>
      <c r="V359" s="174"/>
      <c r="W359" s="174"/>
      <c r="X359" s="174"/>
      <c r="Y359" s="175"/>
      <c r="Z359" s="93"/>
      <c r="AA359" s="32"/>
    </row>
    <row r="360" spans="1:27" ht="20.100000000000001" customHeight="1">
      <c r="A360" s="15"/>
      <c r="B360" s="91"/>
      <c r="C360" s="26"/>
      <c r="E360" s="160"/>
      <c r="F360" s="161"/>
      <c r="G360" s="161"/>
      <c r="H360" s="161"/>
      <c r="I360" s="161"/>
      <c r="J360" s="155" t="s">
        <v>279</v>
      </c>
      <c r="K360" s="156"/>
      <c r="L360" s="156"/>
      <c r="M360" s="156"/>
      <c r="N360" s="156"/>
      <c r="O360" s="156"/>
      <c r="P360" s="156"/>
      <c r="Q360" s="157"/>
      <c r="R360" s="3"/>
      <c r="S360" s="173" t="s">
        <v>347</v>
      </c>
      <c r="T360" s="174"/>
      <c r="U360" s="174"/>
      <c r="V360" s="174"/>
      <c r="W360" s="174"/>
      <c r="X360" s="174"/>
      <c r="Y360" s="175"/>
      <c r="Z360" s="93"/>
      <c r="AA360" s="32"/>
    </row>
    <row r="361" spans="1:27" ht="20.100000000000001" customHeight="1">
      <c r="A361" s="15"/>
      <c r="B361" s="91"/>
      <c r="C361" s="26"/>
      <c r="E361" s="160"/>
      <c r="F361" s="161"/>
      <c r="G361" s="161"/>
      <c r="H361" s="161"/>
      <c r="I361" s="161"/>
      <c r="J361" s="155" t="s">
        <v>280</v>
      </c>
      <c r="K361" s="156"/>
      <c r="L361" s="156"/>
      <c r="M361" s="156"/>
      <c r="N361" s="156"/>
      <c r="O361" s="156"/>
      <c r="P361" s="156"/>
      <c r="Q361" s="157"/>
      <c r="R361" s="3"/>
      <c r="S361" s="173" t="s">
        <v>348</v>
      </c>
      <c r="T361" s="174"/>
      <c r="U361" s="174"/>
      <c r="V361" s="174"/>
      <c r="W361" s="174"/>
      <c r="X361" s="174"/>
      <c r="Y361" s="175"/>
      <c r="Z361" s="93"/>
      <c r="AA361" s="32"/>
    </row>
    <row r="362" spans="1:27" ht="20.100000000000001" customHeight="1">
      <c r="A362" s="15"/>
      <c r="B362" s="91"/>
      <c r="C362" s="26"/>
      <c r="E362" s="160"/>
      <c r="F362" s="161"/>
      <c r="G362" s="161"/>
      <c r="H362" s="161"/>
      <c r="I362" s="161"/>
      <c r="J362" s="155" t="s">
        <v>281</v>
      </c>
      <c r="K362" s="156"/>
      <c r="L362" s="156"/>
      <c r="M362" s="156"/>
      <c r="N362" s="156"/>
      <c r="O362" s="156"/>
      <c r="P362" s="156"/>
      <c r="Q362" s="157"/>
      <c r="R362" s="3"/>
      <c r="S362" s="173" t="s">
        <v>349</v>
      </c>
      <c r="T362" s="174"/>
      <c r="U362" s="174"/>
      <c r="V362" s="174"/>
      <c r="W362" s="174"/>
      <c r="X362" s="174"/>
      <c r="Y362" s="175"/>
      <c r="Z362" s="93"/>
      <c r="AA362" s="32"/>
    </row>
    <row r="363" spans="1:27" ht="20.100000000000001" customHeight="1">
      <c r="A363" s="15"/>
      <c r="B363" s="91"/>
      <c r="C363" s="26"/>
      <c r="E363" s="160"/>
      <c r="F363" s="161"/>
      <c r="G363" s="161"/>
      <c r="H363" s="161"/>
      <c r="I363" s="161"/>
      <c r="J363" s="155" t="s">
        <v>282</v>
      </c>
      <c r="K363" s="156"/>
      <c r="L363" s="156"/>
      <c r="M363" s="156"/>
      <c r="N363" s="156"/>
      <c r="O363" s="156"/>
      <c r="P363" s="156"/>
      <c r="Q363" s="157"/>
      <c r="R363" s="3"/>
      <c r="S363" s="173" t="s">
        <v>350</v>
      </c>
      <c r="T363" s="174"/>
      <c r="U363" s="174"/>
      <c r="V363" s="174"/>
      <c r="W363" s="174"/>
      <c r="X363" s="174"/>
      <c r="Y363" s="175"/>
      <c r="Z363" s="93"/>
      <c r="AA363" s="32"/>
    </row>
    <row r="364" spans="1:27" ht="20.100000000000001" customHeight="1">
      <c r="A364" s="15"/>
      <c r="B364" s="91"/>
      <c r="C364" s="26"/>
      <c r="E364" s="160"/>
      <c r="F364" s="161"/>
      <c r="G364" s="161"/>
      <c r="H364" s="161"/>
      <c r="I364" s="161"/>
      <c r="J364" s="155" t="s">
        <v>283</v>
      </c>
      <c r="K364" s="156"/>
      <c r="L364" s="156"/>
      <c r="M364" s="156"/>
      <c r="N364" s="156"/>
      <c r="O364" s="156"/>
      <c r="P364" s="156"/>
      <c r="Q364" s="157"/>
      <c r="R364" s="3"/>
      <c r="S364" s="173" t="s">
        <v>351</v>
      </c>
      <c r="T364" s="174"/>
      <c r="U364" s="174"/>
      <c r="V364" s="174"/>
      <c r="W364" s="174"/>
      <c r="X364" s="174"/>
      <c r="Y364" s="175"/>
      <c r="Z364" s="93"/>
      <c r="AA364" s="32"/>
    </row>
    <row r="365" spans="1:27" ht="20.100000000000001" customHeight="1">
      <c r="A365" s="15"/>
      <c r="B365" s="91"/>
      <c r="C365" s="26"/>
      <c r="E365" s="160"/>
      <c r="F365" s="161"/>
      <c r="G365" s="161"/>
      <c r="H365" s="161"/>
      <c r="I365" s="161"/>
      <c r="J365" s="155" t="s">
        <v>284</v>
      </c>
      <c r="K365" s="156"/>
      <c r="L365" s="156"/>
      <c r="M365" s="156"/>
      <c r="N365" s="156"/>
      <c r="O365" s="156"/>
      <c r="P365" s="156"/>
      <c r="Q365" s="157"/>
      <c r="R365" s="3"/>
      <c r="S365" s="173" t="s">
        <v>352</v>
      </c>
      <c r="T365" s="174"/>
      <c r="U365" s="174"/>
      <c r="V365" s="174"/>
      <c r="W365" s="174"/>
      <c r="X365" s="174"/>
      <c r="Y365" s="175"/>
      <c r="Z365" s="93"/>
      <c r="AA365" s="32"/>
    </row>
    <row r="366" spans="1:27" ht="20.100000000000001" customHeight="1">
      <c r="A366" s="15">
        <f>IF(AND($R366="○",TRIM($S366)=""),1001,0)</f>
        <v>0</v>
      </c>
      <c r="B366" s="91"/>
      <c r="C366" s="26"/>
      <c r="E366" s="162"/>
      <c r="F366" s="163"/>
      <c r="G366" s="163"/>
      <c r="H366" s="163"/>
      <c r="I366" s="163"/>
      <c r="J366" s="149" t="s">
        <v>232</v>
      </c>
      <c r="K366" s="150"/>
      <c r="L366" s="150"/>
      <c r="M366" s="150"/>
      <c r="N366" s="150"/>
      <c r="O366" s="150"/>
      <c r="P366" s="150"/>
      <c r="Q366" s="151"/>
      <c r="R366" s="6"/>
      <c r="S366" s="176"/>
      <c r="T366" s="177"/>
      <c r="U366" s="177"/>
      <c r="V366" s="177"/>
      <c r="W366" s="177"/>
      <c r="X366" s="177"/>
      <c r="Y366" s="178"/>
      <c r="Z366" s="93"/>
      <c r="AA366" s="32"/>
    </row>
    <row r="367" spans="1:27" ht="20.100000000000001" customHeight="1">
      <c r="A367" s="15"/>
      <c r="B367" s="15"/>
      <c r="C367" s="30"/>
      <c r="D367" s="31"/>
      <c r="E367" s="32"/>
      <c r="F367" s="32"/>
      <c r="G367" s="32"/>
      <c r="H367" s="32"/>
      <c r="I367" s="33"/>
      <c r="J367" s="34"/>
      <c r="K367" s="34"/>
      <c r="L367" s="34"/>
      <c r="M367" s="34"/>
      <c r="N367" s="34"/>
      <c r="O367" s="34"/>
      <c r="P367" s="34"/>
      <c r="Q367" s="34"/>
      <c r="R367" s="34"/>
      <c r="S367" s="34"/>
      <c r="T367" s="34"/>
      <c r="U367" s="34"/>
      <c r="V367" s="32"/>
      <c r="W367" s="32"/>
      <c r="Z367" s="74"/>
    </row>
    <row r="368" spans="1:27" ht="20.100000000000001" customHeight="1">
      <c r="A368" s="15"/>
      <c r="B368" s="15"/>
      <c r="C368" s="30"/>
      <c r="D368" s="31">
        <v>2</v>
      </c>
      <c r="E368" s="32" t="s">
        <v>39</v>
      </c>
      <c r="F368" s="32"/>
      <c r="G368" s="32"/>
      <c r="H368" s="32"/>
      <c r="I368" s="33"/>
      <c r="J368" s="34"/>
      <c r="K368" s="34"/>
      <c r="L368" s="34"/>
      <c r="M368" s="34"/>
      <c r="N368" s="34"/>
      <c r="O368" s="34"/>
      <c r="P368" s="34"/>
      <c r="Q368" s="34"/>
      <c r="R368" s="34"/>
      <c r="S368" s="34"/>
      <c r="T368" s="34"/>
      <c r="U368" s="34"/>
      <c r="V368" s="32"/>
      <c r="W368" s="32"/>
      <c r="Z368" s="74"/>
    </row>
    <row r="369" spans="1:26" ht="30" customHeight="1">
      <c r="A369" s="15"/>
      <c r="B369" s="15"/>
      <c r="C369" s="30"/>
      <c r="D369" s="31"/>
      <c r="E369" s="143" t="s">
        <v>467</v>
      </c>
      <c r="F369" s="143"/>
      <c r="G369" s="143"/>
      <c r="H369" s="143"/>
      <c r="I369" s="143"/>
      <c r="J369" s="143"/>
      <c r="K369" s="143"/>
      <c r="L369" s="143"/>
      <c r="M369" s="143"/>
      <c r="N369" s="143"/>
      <c r="O369" s="143"/>
      <c r="P369" s="143"/>
      <c r="Q369" s="143"/>
      <c r="R369" s="143"/>
      <c r="S369" s="143"/>
      <c r="T369" s="143"/>
      <c r="U369" s="143"/>
      <c r="V369" s="143"/>
      <c r="W369" s="143"/>
      <c r="X369" s="143"/>
      <c r="Y369" s="143"/>
      <c r="Z369" s="74"/>
    </row>
    <row r="370" spans="1:26" ht="20.100000000000001" customHeight="1">
      <c r="A370" s="15"/>
      <c r="B370" s="15"/>
      <c r="C370" s="30"/>
      <c r="D370" s="31"/>
      <c r="E370" s="130" t="s">
        <v>40</v>
      </c>
      <c r="F370" s="131"/>
      <c r="G370" s="131"/>
      <c r="H370" s="131"/>
      <c r="I370" s="131"/>
      <c r="J370" s="131"/>
      <c r="K370" s="131"/>
      <c r="L370" s="131"/>
      <c r="M370" s="131"/>
      <c r="N370" s="131"/>
      <c r="O370" s="132"/>
      <c r="P370" s="128" t="s">
        <v>392</v>
      </c>
      <c r="Q370" s="129"/>
      <c r="R370" s="133" t="s">
        <v>63</v>
      </c>
      <c r="S370" s="133"/>
      <c r="T370" s="134"/>
      <c r="U370" s="144" t="str">
        <f>"許可期限日　"&amp;日付例</f>
        <v>許可期限日　例)2023/4/1、R5/4/1</v>
      </c>
      <c r="V370" s="133"/>
      <c r="W370" s="133"/>
      <c r="X370" s="133"/>
      <c r="Y370" s="145"/>
      <c r="Z370" s="74"/>
    </row>
    <row r="371" spans="1:26" ht="20.100000000000001" customHeight="1">
      <c r="A371" s="15"/>
      <c r="B371" s="15"/>
      <c r="C371" s="30"/>
      <c r="D371" s="31"/>
      <c r="E371" s="135" t="s">
        <v>393</v>
      </c>
      <c r="F371" s="136"/>
      <c r="G371" s="136"/>
      <c r="H371" s="136"/>
      <c r="I371" s="136"/>
      <c r="J371" s="136"/>
      <c r="K371" s="136"/>
      <c r="L371" s="136"/>
      <c r="M371" s="136"/>
      <c r="N371" s="136"/>
      <c r="O371" s="137"/>
      <c r="P371" s="138"/>
      <c r="Q371" s="139"/>
      <c r="R371" s="140"/>
      <c r="S371" s="141"/>
      <c r="T371" s="142"/>
      <c r="U371" s="146"/>
      <c r="V371" s="147"/>
      <c r="W371" s="147"/>
      <c r="X371" s="147"/>
      <c r="Y371" s="148"/>
      <c r="Z371" s="74"/>
    </row>
    <row r="372" spans="1:26" ht="20.100000000000001" customHeight="1">
      <c r="A372" s="15"/>
      <c r="B372" s="15"/>
      <c r="C372" s="30"/>
      <c r="D372" s="31"/>
      <c r="E372" s="123" t="s">
        <v>394</v>
      </c>
      <c r="F372" s="124"/>
      <c r="G372" s="124"/>
      <c r="H372" s="124"/>
      <c r="I372" s="124"/>
      <c r="J372" s="124"/>
      <c r="K372" s="124"/>
      <c r="L372" s="124"/>
      <c r="M372" s="124"/>
      <c r="N372" s="124"/>
      <c r="O372" s="125"/>
      <c r="P372" s="126"/>
      <c r="Q372" s="127"/>
      <c r="R372" s="105"/>
      <c r="S372" s="106"/>
      <c r="T372" s="107"/>
      <c r="U372" s="108"/>
      <c r="V372" s="109"/>
      <c r="W372" s="109"/>
      <c r="X372" s="109"/>
      <c r="Y372" s="110"/>
      <c r="Z372" s="74"/>
    </row>
    <row r="373" spans="1:26" ht="20.100000000000001" customHeight="1">
      <c r="A373" s="15"/>
      <c r="B373" s="15"/>
      <c r="C373" s="30"/>
      <c r="D373" s="31"/>
      <c r="E373" s="123" t="s">
        <v>395</v>
      </c>
      <c r="F373" s="124"/>
      <c r="G373" s="124"/>
      <c r="H373" s="124"/>
      <c r="I373" s="124"/>
      <c r="J373" s="124"/>
      <c r="K373" s="124"/>
      <c r="L373" s="124"/>
      <c r="M373" s="124"/>
      <c r="N373" s="124"/>
      <c r="O373" s="125"/>
      <c r="P373" s="126"/>
      <c r="Q373" s="127"/>
      <c r="R373" s="105"/>
      <c r="S373" s="106"/>
      <c r="T373" s="107"/>
      <c r="U373" s="108"/>
      <c r="V373" s="109"/>
      <c r="W373" s="109"/>
      <c r="X373" s="109"/>
      <c r="Y373" s="110"/>
      <c r="Z373" s="74"/>
    </row>
    <row r="374" spans="1:26" ht="20.100000000000001" customHeight="1">
      <c r="A374" s="15"/>
      <c r="B374" s="15"/>
      <c r="C374" s="30"/>
      <c r="D374" s="31"/>
      <c r="E374" s="123" t="s">
        <v>396</v>
      </c>
      <c r="F374" s="124"/>
      <c r="G374" s="124"/>
      <c r="H374" s="124"/>
      <c r="I374" s="124"/>
      <c r="J374" s="124"/>
      <c r="K374" s="124"/>
      <c r="L374" s="124"/>
      <c r="M374" s="124"/>
      <c r="N374" s="124"/>
      <c r="O374" s="125"/>
      <c r="P374" s="126"/>
      <c r="Q374" s="127"/>
      <c r="R374" s="105"/>
      <c r="S374" s="106"/>
      <c r="T374" s="107"/>
      <c r="U374" s="108"/>
      <c r="V374" s="109"/>
      <c r="W374" s="109"/>
      <c r="X374" s="109"/>
      <c r="Y374" s="110"/>
      <c r="Z374" s="74"/>
    </row>
    <row r="375" spans="1:26" ht="20.100000000000001" customHeight="1">
      <c r="A375" s="15"/>
      <c r="B375" s="15"/>
      <c r="C375" s="30"/>
      <c r="D375" s="31"/>
      <c r="E375" s="123" t="s">
        <v>397</v>
      </c>
      <c r="F375" s="124"/>
      <c r="G375" s="124"/>
      <c r="H375" s="124"/>
      <c r="I375" s="124"/>
      <c r="J375" s="124"/>
      <c r="K375" s="124"/>
      <c r="L375" s="124"/>
      <c r="M375" s="124"/>
      <c r="N375" s="124"/>
      <c r="O375" s="125"/>
      <c r="P375" s="126"/>
      <c r="Q375" s="127"/>
      <c r="R375" s="105"/>
      <c r="S375" s="106"/>
      <c r="T375" s="107"/>
      <c r="U375" s="108"/>
      <c r="V375" s="109"/>
      <c r="W375" s="109"/>
      <c r="X375" s="109"/>
      <c r="Y375" s="110"/>
      <c r="Z375" s="74"/>
    </row>
    <row r="376" spans="1:26" ht="20.100000000000001" customHeight="1">
      <c r="A376" s="15"/>
      <c r="B376" s="15"/>
      <c r="C376" s="30"/>
      <c r="D376" s="31"/>
      <c r="E376" s="123" t="s">
        <v>398</v>
      </c>
      <c r="F376" s="124"/>
      <c r="G376" s="124"/>
      <c r="H376" s="124"/>
      <c r="I376" s="124"/>
      <c r="J376" s="124"/>
      <c r="K376" s="124"/>
      <c r="L376" s="124"/>
      <c r="M376" s="124"/>
      <c r="N376" s="124"/>
      <c r="O376" s="125"/>
      <c r="P376" s="126"/>
      <c r="Q376" s="127"/>
      <c r="R376" s="105"/>
      <c r="S376" s="106"/>
      <c r="T376" s="107"/>
      <c r="U376" s="108"/>
      <c r="V376" s="109"/>
      <c r="W376" s="109"/>
      <c r="X376" s="109"/>
      <c r="Y376" s="110"/>
      <c r="Z376" s="74"/>
    </row>
    <row r="377" spans="1:26" ht="20.100000000000001" customHeight="1">
      <c r="A377" s="15"/>
      <c r="B377" s="15"/>
      <c r="C377" s="30"/>
      <c r="D377" s="31"/>
      <c r="E377" s="123" t="s">
        <v>399</v>
      </c>
      <c r="F377" s="124"/>
      <c r="G377" s="124"/>
      <c r="H377" s="124"/>
      <c r="I377" s="124"/>
      <c r="J377" s="124"/>
      <c r="K377" s="124"/>
      <c r="L377" s="124"/>
      <c r="M377" s="124"/>
      <c r="N377" s="124"/>
      <c r="O377" s="125"/>
      <c r="P377" s="126"/>
      <c r="Q377" s="127"/>
      <c r="R377" s="105"/>
      <c r="S377" s="106"/>
      <c r="T377" s="107"/>
      <c r="U377" s="108"/>
      <c r="V377" s="109"/>
      <c r="W377" s="109"/>
      <c r="X377" s="109"/>
      <c r="Y377" s="110"/>
      <c r="Z377" s="74"/>
    </row>
    <row r="378" spans="1:26" ht="20.100000000000001" customHeight="1">
      <c r="A378" s="15"/>
      <c r="B378" s="15"/>
      <c r="C378" s="30"/>
      <c r="D378" s="31"/>
      <c r="E378" s="123" t="s">
        <v>400</v>
      </c>
      <c r="F378" s="124"/>
      <c r="G378" s="124"/>
      <c r="H378" s="124"/>
      <c r="I378" s="124"/>
      <c r="J378" s="124"/>
      <c r="K378" s="124"/>
      <c r="L378" s="124"/>
      <c r="M378" s="124"/>
      <c r="N378" s="124"/>
      <c r="O378" s="125"/>
      <c r="P378" s="126"/>
      <c r="Q378" s="127"/>
      <c r="R378" s="105"/>
      <c r="S378" s="106"/>
      <c r="T378" s="107"/>
      <c r="U378" s="108"/>
      <c r="V378" s="109"/>
      <c r="W378" s="109"/>
      <c r="X378" s="109"/>
      <c r="Y378" s="110"/>
      <c r="Z378" s="74"/>
    </row>
    <row r="379" spans="1:26" ht="20.100000000000001" customHeight="1">
      <c r="A379" s="15"/>
      <c r="B379" s="15"/>
      <c r="C379" s="30"/>
      <c r="D379" s="31"/>
      <c r="E379" s="123" t="s">
        <v>401</v>
      </c>
      <c r="F379" s="124"/>
      <c r="G379" s="124"/>
      <c r="H379" s="124"/>
      <c r="I379" s="124"/>
      <c r="J379" s="124"/>
      <c r="K379" s="124"/>
      <c r="L379" s="124"/>
      <c r="M379" s="124"/>
      <c r="N379" s="124"/>
      <c r="O379" s="125"/>
      <c r="P379" s="126"/>
      <c r="Q379" s="127"/>
      <c r="R379" s="105"/>
      <c r="S379" s="106"/>
      <c r="T379" s="107"/>
      <c r="U379" s="108"/>
      <c r="V379" s="109"/>
      <c r="W379" s="109"/>
      <c r="X379" s="109"/>
      <c r="Y379" s="110"/>
      <c r="Z379" s="74"/>
    </row>
    <row r="380" spans="1:26" ht="20.100000000000001" customHeight="1">
      <c r="A380" s="15"/>
      <c r="B380" s="15"/>
      <c r="C380" s="30"/>
      <c r="D380" s="31"/>
      <c r="E380" s="123" t="s">
        <v>402</v>
      </c>
      <c r="F380" s="124"/>
      <c r="G380" s="124"/>
      <c r="H380" s="124"/>
      <c r="I380" s="124"/>
      <c r="J380" s="124"/>
      <c r="K380" s="124"/>
      <c r="L380" s="124"/>
      <c r="M380" s="124"/>
      <c r="N380" s="124"/>
      <c r="O380" s="125"/>
      <c r="P380" s="126"/>
      <c r="Q380" s="127"/>
      <c r="R380" s="105"/>
      <c r="S380" s="106"/>
      <c r="T380" s="107"/>
      <c r="U380" s="108"/>
      <c r="V380" s="109"/>
      <c r="W380" s="109"/>
      <c r="X380" s="109"/>
      <c r="Y380" s="110"/>
      <c r="Z380" s="74"/>
    </row>
    <row r="381" spans="1:26" ht="20.100000000000001" customHeight="1">
      <c r="A381" s="15"/>
      <c r="B381" s="15"/>
      <c r="C381" s="30"/>
      <c r="D381" s="31"/>
      <c r="E381" s="123" t="s">
        <v>403</v>
      </c>
      <c r="F381" s="124"/>
      <c r="G381" s="124"/>
      <c r="H381" s="124"/>
      <c r="I381" s="124"/>
      <c r="J381" s="124"/>
      <c r="K381" s="124"/>
      <c r="L381" s="124"/>
      <c r="M381" s="124"/>
      <c r="N381" s="124"/>
      <c r="O381" s="125"/>
      <c r="P381" s="126"/>
      <c r="Q381" s="127"/>
      <c r="R381" s="105"/>
      <c r="S381" s="106"/>
      <c r="T381" s="107"/>
      <c r="U381" s="108"/>
      <c r="V381" s="109"/>
      <c r="W381" s="109"/>
      <c r="X381" s="109"/>
      <c r="Y381" s="110"/>
      <c r="Z381" s="74"/>
    </row>
    <row r="382" spans="1:26" ht="20.100000000000001" customHeight="1">
      <c r="A382" s="15"/>
      <c r="B382" s="15"/>
      <c r="C382" s="30"/>
      <c r="D382" s="31"/>
      <c r="E382" s="123" t="s">
        <v>404</v>
      </c>
      <c r="F382" s="124"/>
      <c r="G382" s="124"/>
      <c r="H382" s="124"/>
      <c r="I382" s="124"/>
      <c r="J382" s="124"/>
      <c r="K382" s="124"/>
      <c r="L382" s="124"/>
      <c r="M382" s="124"/>
      <c r="N382" s="124"/>
      <c r="O382" s="125"/>
      <c r="P382" s="126"/>
      <c r="Q382" s="127"/>
      <c r="R382" s="105"/>
      <c r="S382" s="106"/>
      <c r="T382" s="107"/>
      <c r="U382" s="108"/>
      <c r="V382" s="109"/>
      <c r="W382" s="109"/>
      <c r="X382" s="109"/>
      <c r="Y382" s="110"/>
      <c r="Z382" s="74"/>
    </row>
    <row r="383" spans="1:26" ht="20.100000000000001" customHeight="1">
      <c r="A383" s="15"/>
      <c r="B383" s="15"/>
      <c r="C383" s="30"/>
      <c r="D383" s="31"/>
      <c r="E383" s="123" t="s">
        <v>405</v>
      </c>
      <c r="F383" s="124"/>
      <c r="G383" s="124"/>
      <c r="H383" s="124"/>
      <c r="I383" s="124"/>
      <c r="J383" s="124"/>
      <c r="K383" s="124"/>
      <c r="L383" s="124"/>
      <c r="M383" s="124"/>
      <c r="N383" s="124"/>
      <c r="O383" s="125"/>
      <c r="P383" s="126"/>
      <c r="Q383" s="127"/>
      <c r="R383" s="105"/>
      <c r="S383" s="106"/>
      <c r="T383" s="107"/>
      <c r="U383" s="108"/>
      <c r="V383" s="109"/>
      <c r="W383" s="109"/>
      <c r="X383" s="109"/>
      <c r="Y383" s="110"/>
      <c r="Z383" s="74"/>
    </row>
    <row r="384" spans="1:26" ht="20.100000000000001" customHeight="1">
      <c r="A384" s="15"/>
      <c r="B384" s="15"/>
      <c r="C384" s="30"/>
      <c r="D384" s="31"/>
      <c r="E384" s="123" t="s">
        <v>406</v>
      </c>
      <c r="F384" s="124"/>
      <c r="G384" s="124"/>
      <c r="H384" s="124"/>
      <c r="I384" s="124"/>
      <c r="J384" s="124"/>
      <c r="K384" s="124"/>
      <c r="L384" s="124"/>
      <c r="M384" s="124"/>
      <c r="N384" s="124"/>
      <c r="O384" s="125"/>
      <c r="P384" s="126"/>
      <c r="Q384" s="127"/>
      <c r="R384" s="105"/>
      <c r="S384" s="106"/>
      <c r="T384" s="107"/>
      <c r="U384" s="108"/>
      <c r="V384" s="109"/>
      <c r="W384" s="109"/>
      <c r="X384" s="109"/>
      <c r="Y384" s="110"/>
      <c r="Z384" s="74"/>
    </row>
    <row r="385" spans="1:26" ht="20.100000000000001" customHeight="1">
      <c r="A385" s="15"/>
      <c r="B385" s="15"/>
      <c r="C385" s="30"/>
      <c r="D385" s="31"/>
      <c r="E385" s="123" t="s">
        <v>407</v>
      </c>
      <c r="F385" s="124"/>
      <c r="G385" s="124"/>
      <c r="H385" s="124"/>
      <c r="I385" s="124"/>
      <c r="J385" s="124"/>
      <c r="K385" s="124"/>
      <c r="L385" s="124"/>
      <c r="M385" s="124"/>
      <c r="N385" s="124"/>
      <c r="O385" s="125"/>
      <c r="P385" s="126"/>
      <c r="Q385" s="127"/>
      <c r="R385" s="105"/>
      <c r="S385" s="106"/>
      <c r="T385" s="107"/>
      <c r="U385" s="108"/>
      <c r="V385" s="109"/>
      <c r="W385" s="109"/>
      <c r="X385" s="109"/>
      <c r="Y385" s="110"/>
      <c r="Z385" s="74"/>
    </row>
    <row r="386" spans="1:26" ht="20.100000000000001" customHeight="1">
      <c r="A386" s="15"/>
      <c r="B386" s="15"/>
      <c r="C386" s="30"/>
      <c r="D386" s="31"/>
      <c r="E386" s="123" t="s">
        <v>408</v>
      </c>
      <c r="F386" s="124"/>
      <c r="G386" s="124"/>
      <c r="H386" s="124"/>
      <c r="I386" s="124"/>
      <c r="J386" s="124"/>
      <c r="K386" s="124"/>
      <c r="L386" s="124"/>
      <c r="M386" s="124"/>
      <c r="N386" s="124"/>
      <c r="O386" s="125"/>
      <c r="P386" s="126"/>
      <c r="Q386" s="127"/>
      <c r="R386" s="105"/>
      <c r="S386" s="106"/>
      <c r="T386" s="107"/>
      <c r="U386" s="108"/>
      <c r="V386" s="109"/>
      <c r="W386" s="109"/>
      <c r="X386" s="109"/>
      <c r="Y386" s="110"/>
      <c r="Z386" s="74"/>
    </row>
    <row r="387" spans="1:26" ht="20.100000000000001" customHeight="1">
      <c r="A387" s="15"/>
      <c r="B387" s="15"/>
      <c r="C387" s="30"/>
      <c r="D387" s="31"/>
      <c r="E387" s="123" t="s">
        <v>409</v>
      </c>
      <c r="F387" s="124"/>
      <c r="G387" s="124"/>
      <c r="H387" s="124"/>
      <c r="I387" s="124"/>
      <c r="J387" s="124"/>
      <c r="K387" s="124"/>
      <c r="L387" s="124"/>
      <c r="M387" s="124"/>
      <c r="N387" s="124"/>
      <c r="O387" s="125"/>
      <c r="P387" s="126"/>
      <c r="Q387" s="127"/>
      <c r="R387" s="105"/>
      <c r="S387" s="106"/>
      <c r="T387" s="107"/>
      <c r="U387" s="108"/>
      <c r="V387" s="109"/>
      <c r="W387" s="109"/>
      <c r="X387" s="109"/>
      <c r="Y387" s="110"/>
      <c r="Z387" s="74"/>
    </row>
    <row r="388" spans="1:26" ht="20.100000000000001" customHeight="1">
      <c r="A388" s="15"/>
      <c r="B388" s="15"/>
      <c r="C388" s="30"/>
      <c r="D388" s="31"/>
      <c r="E388" s="123" t="s">
        <v>452</v>
      </c>
      <c r="F388" s="124"/>
      <c r="G388" s="124"/>
      <c r="H388" s="124"/>
      <c r="I388" s="124"/>
      <c r="J388" s="124"/>
      <c r="K388" s="124"/>
      <c r="L388" s="124"/>
      <c r="M388" s="124"/>
      <c r="N388" s="124"/>
      <c r="O388" s="125"/>
      <c r="P388" s="126"/>
      <c r="Q388" s="127"/>
      <c r="R388" s="105"/>
      <c r="S388" s="106"/>
      <c r="T388" s="107"/>
      <c r="U388" s="108"/>
      <c r="V388" s="109"/>
      <c r="W388" s="109"/>
      <c r="X388" s="109"/>
      <c r="Y388" s="110"/>
      <c r="Z388" s="74"/>
    </row>
    <row r="389" spans="1:26" ht="20.100000000000001" customHeight="1">
      <c r="A389" s="15"/>
      <c r="B389" s="15"/>
      <c r="C389" s="30"/>
      <c r="D389" s="31"/>
      <c r="E389" s="123" t="s">
        <v>410</v>
      </c>
      <c r="F389" s="124"/>
      <c r="G389" s="124"/>
      <c r="H389" s="124"/>
      <c r="I389" s="124"/>
      <c r="J389" s="124"/>
      <c r="K389" s="124"/>
      <c r="L389" s="124"/>
      <c r="M389" s="124"/>
      <c r="N389" s="124"/>
      <c r="O389" s="125"/>
      <c r="P389" s="126"/>
      <c r="Q389" s="127"/>
      <c r="R389" s="105"/>
      <c r="S389" s="106"/>
      <c r="T389" s="107"/>
      <c r="U389" s="108"/>
      <c r="V389" s="109"/>
      <c r="W389" s="109"/>
      <c r="X389" s="109"/>
      <c r="Y389" s="110"/>
      <c r="Z389" s="74"/>
    </row>
    <row r="390" spans="1:26" ht="20.100000000000001" customHeight="1">
      <c r="A390" s="15"/>
      <c r="B390" s="15"/>
      <c r="C390" s="30"/>
      <c r="D390" s="31"/>
      <c r="E390" s="123" t="s">
        <v>411</v>
      </c>
      <c r="F390" s="124"/>
      <c r="G390" s="124"/>
      <c r="H390" s="124"/>
      <c r="I390" s="124"/>
      <c r="J390" s="124"/>
      <c r="K390" s="124"/>
      <c r="L390" s="124"/>
      <c r="M390" s="124"/>
      <c r="N390" s="124"/>
      <c r="O390" s="125"/>
      <c r="P390" s="126"/>
      <c r="Q390" s="127"/>
      <c r="R390" s="105"/>
      <c r="S390" s="106"/>
      <c r="T390" s="107"/>
      <c r="U390" s="108"/>
      <c r="V390" s="109"/>
      <c r="W390" s="109"/>
      <c r="X390" s="109"/>
      <c r="Y390" s="110"/>
      <c r="Z390" s="74"/>
    </row>
    <row r="391" spans="1:26" ht="20.100000000000001" customHeight="1">
      <c r="A391" s="15"/>
      <c r="B391" s="15"/>
      <c r="C391" s="30"/>
      <c r="D391" s="31"/>
      <c r="E391" s="123" t="s">
        <v>412</v>
      </c>
      <c r="F391" s="124"/>
      <c r="G391" s="124"/>
      <c r="H391" s="124"/>
      <c r="I391" s="124"/>
      <c r="J391" s="124"/>
      <c r="K391" s="124"/>
      <c r="L391" s="124"/>
      <c r="M391" s="124"/>
      <c r="N391" s="124"/>
      <c r="O391" s="125"/>
      <c r="P391" s="126"/>
      <c r="Q391" s="127"/>
      <c r="R391" s="105"/>
      <c r="S391" s="106"/>
      <c r="T391" s="107"/>
      <c r="U391" s="108"/>
      <c r="V391" s="109"/>
      <c r="W391" s="109"/>
      <c r="X391" s="109"/>
      <c r="Y391" s="110"/>
      <c r="Z391" s="74"/>
    </row>
    <row r="392" spans="1:26" ht="20.100000000000001" customHeight="1">
      <c r="A392" s="15"/>
      <c r="B392" s="15"/>
      <c r="C392" s="30"/>
      <c r="D392" s="31"/>
      <c r="E392" s="123" t="s">
        <v>413</v>
      </c>
      <c r="F392" s="124"/>
      <c r="G392" s="124"/>
      <c r="H392" s="124"/>
      <c r="I392" s="124"/>
      <c r="J392" s="124"/>
      <c r="K392" s="124"/>
      <c r="L392" s="124"/>
      <c r="M392" s="124"/>
      <c r="N392" s="124"/>
      <c r="O392" s="125"/>
      <c r="P392" s="126"/>
      <c r="Q392" s="127"/>
      <c r="R392" s="105"/>
      <c r="S392" s="106"/>
      <c r="T392" s="107"/>
      <c r="U392" s="108"/>
      <c r="V392" s="109"/>
      <c r="W392" s="109"/>
      <c r="X392" s="109"/>
      <c r="Y392" s="110"/>
      <c r="Z392" s="74"/>
    </row>
    <row r="393" spans="1:26" ht="20.100000000000001" customHeight="1">
      <c r="A393" s="15"/>
      <c r="B393" s="15"/>
      <c r="C393" s="30"/>
      <c r="D393" s="31"/>
      <c r="E393" s="123" t="s">
        <v>414</v>
      </c>
      <c r="F393" s="124"/>
      <c r="G393" s="124"/>
      <c r="H393" s="124"/>
      <c r="I393" s="124"/>
      <c r="J393" s="124"/>
      <c r="K393" s="124"/>
      <c r="L393" s="124"/>
      <c r="M393" s="124"/>
      <c r="N393" s="124"/>
      <c r="O393" s="125"/>
      <c r="P393" s="126"/>
      <c r="Q393" s="127"/>
      <c r="R393" s="105"/>
      <c r="S393" s="106"/>
      <c r="T393" s="107"/>
      <c r="U393" s="108"/>
      <c r="V393" s="109"/>
      <c r="W393" s="109"/>
      <c r="X393" s="109"/>
      <c r="Y393" s="110"/>
      <c r="Z393" s="74"/>
    </row>
    <row r="394" spans="1:26" ht="20.100000000000001" customHeight="1">
      <c r="A394" s="15"/>
      <c r="B394" s="15"/>
      <c r="C394" s="30"/>
      <c r="D394" s="31"/>
      <c r="E394" s="123" t="s">
        <v>415</v>
      </c>
      <c r="F394" s="124"/>
      <c r="G394" s="124"/>
      <c r="H394" s="124"/>
      <c r="I394" s="124"/>
      <c r="J394" s="124"/>
      <c r="K394" s="124"/>
      <c r="L394" s="124"/>
      <c r="M394" s="124"/>
      <c r="N394" s="124"/>
      <c r="O394" s="125"/>
      <c r="P394" s="126"/>
      <c r="Q394" s="127"/>
      <c r="R394" s="105"/>
      <c r="S394" s="106"/>
      <c r="T394" s="107"/>
      <c r="U394" s="108"/>
      <c r="V394" s="109"/>
      <c r="W394" s="109"/>
      <c r="X394" s="109"/>
      <c r="Y394" s="110"/>
      <c r="Z394" s="74"/>
    </row>
    <row r="395" spans="1:26" ht="20.100000000000001" customHeight="1">
      <c r="A395" s="15"/>
      <c r="B395" s="15"/>
      <c r="C395" s="30"/>
      <c r="D395" s="31"/>
      <c r="E395" s="123" t="s">
        <v>416</v>
      </c>
      <c r="F395" s="124"/>
      <c r="G395" s="124"/>
      <c r="H395" s="124"/>
      <c r="I395" s="124"/>
      <c r="J395" s="124"/>
      <c r="K395" s="124"/>
      <c r="L395" s="124"/>
      <c r="M395" s="124"/>
      <c r="N395" s="124"/>
      <c r="O395" s="125"/>
      <c r="P395" s="126"/>
      <c r="Q395" s="127"/>
      <c r="R395" s="105"/>
      <c r="S395" s="106"/>
      <c r="T395" s="107"/>
      <c r="U395" s="108"/>
      <c r="V395" s="109"/>
      <c r="W395" s="109"/>
      <c r="X395" s="109"/>
      <c r="Y395" s="110"/>
      <c r="Z395" s="74"/>
    </row>
    <row r="396" spans="1:26" ht="20.100000000000001" customHeight="1">
      <c r="A396" s="15"/>
      <c r="B396" s="15"/>
      <c r="C396" s="30"/>
      <c r="D396" s="31"/>
      <c r="E396" s="123" t="s">
        <v>417</v>
      </c>
      <c r="F396" s="124"/>
      <c r="G396" s="124"/>
      <c r="H396" s="124"/>
      <c r="I396" s="124"/>
      <c r="J396" s="124"/>
      <c r="K396" s="124"/>
      <c r="L396" s="124"/>
      <c r="M396" s="124"/>
      <c r="N396" s="124"/>
      <c r="O396" s="125"/>
      <c r="P396" s="126"/>
      <c r="Q396" s="127"/>
      <c r="R396" s="105"/>
      <c r="S396" s="106"/>
      <c r="T396" s="107"/>
      <c r="U396" s="108"/>
      <c r="V396" s="109"/>
      <c r="W396" s="109"/>
      <c r="X396" s="109"/>
      <c r="Y396" s="110"/>
      <c r="Z396" s="74"/>
    </row>
    <row r="397" spans="1:26" ht="20.100000000000001" customHeight="1">
      <c r="A397" s="15"/>
      <c r="B397" s="15"/>
      <c r="C397" s="30"/>
      <c r="D397" s="31"/>
      <c r="E397" s="123" t="s">
        <v>418</v>
      </c>
      <c r="F397" s="124"/>
      <c r="G397" s="124"/>
      <c r="H397" s="124"/>
      <c r="I397" s="124"/>
      <c r="J397" s="124"/>
      <c r="K397" s="124"/>
      <c r="L397" s="124"/>
      <c r="M397" s="124"/>
      <c r="N397" s="124"/>
      <c r="O397" s="125"/>
      <c r="P397" s="126"/>
      <c r="Q397" s="127"/>
      <c r="R397" s="105"/>
      <c r="S397" s="106"/>
      <c r="T397" s="107"/>
      <c r="U397" s="108"/>
      <c r="V397" s="109"/>
      <c r="W397" s="109"/>
      <c r="X397" s="109"/>
      <c r="Y397" s="110"/>
      <c r="Z397" s="74"/>
    </row>
    <row r="398" spans="1:26" ht="20.100000000000001" customHeight="1">
      <c r="A398" s="15"/>
      <c r="B398" s="15"/>
      <c r="C398" s="30"/>
      <c r="D398" s="31"/>
      <c r="E398" s="123" t="s">
        <v>419</v>
      </c>
      <c r="F398" s="124"/>
      <c r="G398" s="124"/>
      <c r="H398" s="124"/>
      <c r="I398" s="124"/>
      <c r="J398" s="124"/>
      <c r="K398" s="124"/>
      <c r="L398" s="124"/>
      <c r="M398" s="124"/>
      <c r="N398" s="124"/>
      <c r="O398" s="125"/>
      <c r="P398" s="126"/>
      <c r="Q398" s="127"/>
      <c r="R398" s="105"/>
      <c r="S398" s="106"/>
      <c r="T398" s="107"/>
      <c r="U398" s="108"/>
      <c r="V398" s="109"/>
      <c r="W398" s="109"/>
      <c r="X398" s="109"/>
      <c r="Y398" s="110"/>
      <c r="Z398" s="74"/>
    </row>
    <row r="399" spans="1:26" ht="20.100000000000001" customHeight="1">
      <c r="A399" s="15"/>
      <c r="B399" s="15"/>
      <c r="C399" s="30"/>
      <c r="D399" s="31"/>
      <c r="E399" s="123" t="s">
        <v>453</v>
      </c>
      <c r="F399" s="124"/>
      <c r="G399" s="124"/>
      <c r="H399" s="124"/>
      <c r="I399" s="124"/>
      <c r="J399" s="124"/>
      <c r="K399" s="124"/>
      <c r="L399" s="124"/>
      <c r="M399" s="124"/>
      <c r="N399" s="124"/>
      <c r="O399" s="125"/>
      <c r="P399" s="126"/>
      <c r="Q399" s="127"/>
      <c r="R399" s="105"/>
      <c r="S399" s="106"/>
      <c r="T399" s="107"/>
      <c r="U399" s="108"/>
      <c r="V399" s="109"/>
      <c r="W399" s="109"/>
      <c r="X399" s="109"/>
      <c r="Y399" s="110"/>
      <c r="Z399" s="74"/>
    </row>
    <row r="400" spans="1:26" ht="20.100000000000001" customHeight="1">
      <c r="A400" s="15"/>
      <c r="B400" s="15"/>
      <c r="C400" s="30"/>
      <c r="D400" s="31"/>
      <c r="E400" s="123" t="s">
        <v>420</v>
      </c>
      <c r="F400" s="124"/>
      <c r="G400" s="124"/>
      <c r="H400" s="124"/>
      <c r="I400" s="124"/>
      <c r="J400" s="124"/>
      <c r="K400" s="124"/>
      <c r="L400" s="124"/>
      <c r="M400" s="124"/>
      <c r="N400" s="124"/>
      <c r="O400" s="125"/>
      <c r="P400" s="126"/>
      <c r="Q400" s="127"/>
      <c r="R400" s="105"/>
      <c r="S400" s="106"/>
      <c r="T400" s="107"/>
      <c r="U400" s="108"/>
      <c r="V400" s="109"/>
      <c r="W400" s="109"/>
      <c r="X400" s="109"/>
      <c r="Y400" s="110"/>
      <c r="Z400" s="74"/>
    </row>
    <row r="401" spans="1:26" ht="20.100000000000001" customHeight="1">
      <c r="A401" s="15"/>
      <c r="B401" s="15"/>
      <c r="C401" s="30"/>
      <c r="D401" s="31"/>
      <c r="E401" s="123" t="s">
        <v>421</v>
      </c>
      <c r="F401" s="124"/>
      <c r="G401" s="124"/>
      <c r="H401" s="124"/>
      <c r="I401" s="124"/>
      <c r="J401" s="124"/>
      <c r="K401" s="124"/>
      <c r="L401" s="124"/>
      <c r="M401" s="124"/>
      <c r="N401" s="124"/>
      <c r="O401" s="125"/>
      <c r="P401" s="126"/>
      <c r="Q401" s="127"/>
      <c r="R401" s="105"/>
      <c r="S401" s="106"/>
      <c r="T401" s="107"/>
      <c r="U401" s="108"/>
      <c r="V401" s="109"/>
      <c r="W401" s="109"/>
      <c r="X401" s="109"/>
      <c r="Y401" s="110"/>
      <c r="Z401" s="74"/>
    </row>
    <row r="402" spans="1:26" ht="20.100000000000001" customHeight="1">
      <c r="A402" s="15"/>
      <c r="B402" s="15"/>
      <c r="C402" s="30"/>
      <c r="D402" s="31"/>
      <c r="E402" s="123" t="s">
        <v>422</v>
      </c>
      <c r="F402" s="124"/>
      <c r="G402" s="124"/>
      <c r="H402" s="124"/>
      <c r="I402" s="124"/>
      <c r="J402" s="124"/>
      <c r="K402" s="124"/>
      <c r="L402" s="124"/>
      <c r="M402" s="124"/>
      <c r="N402" s="124"/>
      <c r="O402" s="125"/>
      <c r="P402" s="126"/>
      <c r="Q402" s="127"/>
      <c r="R402" s="105"/>
      <c r="S402" s="106"/>
      <c r="T402" s="107"/>
      <c r="U402" s="108"/>
      <c r="V402" s="109"/>
      <c r="W402" s="109"/>
      <c r="X402" s="109"/>
      <c r="Y402" s="110"/>
      <c r="Z402" s="74"/>
    </row>
    <row r="403" spans="1:26" ht="20.100000000000001" customHeight="1">
      <c r="A403" s="15"/>
      <c r="B403" s="15"/>
      <c r="C403" s="30"/>
      <c r="D403" s="31"/>
      <c r="E403" s="123" t="s">
        <v>423</v>
      </c>
      <c r="F403" s="124"/>
      <c r="G403" s="124"/>
      <c r="H403" s="124"/>
      <c r="I403" s="124"/>
      <c r="J403" s="124"/>
      <c r="K403" s="124"/>
      <c r="L403" s="124"/>
      <c r="M403" s="124"/>
      <c r="N403" s="124"/>
      <c r="O403" s="125"/>
      <c r="P403" s="126"/>
      <c r="Q403" s="127"/>
      <c r="R403" s="105"/>
      <c r="S403" s="106"/>
      <c r="T403" s="107"/>
      <c r="U403" s="108"/>
      <c r="V403" s="109"/>
      <c r="W403" s="109"/>
      <c r="X403" s="109"/>
      <c r="Y403" s="110"/>
      <c r="Z403" s="74"/>
    </row>
    <row r="404" spans="1:26" ht="20.100000000000001" customHeight="1">
      <c r="A404" s="15"/>
      <c r="B404" s="15"/>
      <c r="C404" s="30"/>
      <c r="D404" s="31"/>
      <c r="E404" s="123" t="s">
        <v>454</v>
      </c>
      <c r="F404" s="124"/>
      <c r="G404" s="124"/>
      <c r="H404" s="124"/>
      <c r="I404" s="124"/>
      <c r="J404" s="124"/>
      <c r="K404" s="124"/>
      <c r="L404" s="124"/>
      <c r="M404" s="124"/>
      <c r="N404" s="124"/>
      <c r="O404" s="125"/>
      <c r="P404" s="126"/>
      <c r="Q404" s="127"/>
      <c r="R404" s="105"/>
      <c r="S404" s="106"/>
      <c r="T404" s="107"/>
      <c r="U404" s="108"/>
      <c r="V404" s="109"/>
      <c r="W404" s="109"/>
      <c r="X404" s="109"/>
      <c r="Y404" s="110"/>
      <c r="Z404" s="74"/>
    </row>
    <row r="405" spans="1:26" ht="20.100000000000001" customHeight="1">
      <c r="A405" s="15"/>
      <c r="B405" s="15"/>
      <c r="C405" s="30"/>
      <c r="D405" s="31"/>
      <c r="E405" s="123" t="s">
        <v>424</v>
      </c>
      <c r="F405" s="124"/>
      <c r="G405" s="124"/>
      <c r="H405" s="124"/>
      <c r="I405" s="124"/>
      <c r="J405" s="124"/>
      <c r="K405" s="124"/>
      <c r="L405" s="124"/>
      <c r="M405" s="124"/>
      <c r="N405" s="124"/>
      <c r="O405" s="125"/>
      <c r="P405" s="126"/>
      <c r="Q405" s="127"/>
      <c r="R405" s="105"/>
      <c r="S405" s="106"/>
      <c r="T405" s="107"/>
      <c r="U405" s="108"/>
      <c r="V405" s="109"/>
      <c r="W405" s="109"/>
      <c r="X405" s="109"/>
      <c r="Y405" s="110"/>
      <c r="Z405" s="74"/>
    </row>
    <row r="406" spans="1:26" ht="20.100000000000001" customHeight="1">
      <c r="A406" s="15"/>
      <c r="B406" s="15"/>
      <c r="C406" s="30"/>
      <c r="D406" s="31"/>
      <c r="E406" s="123" t="s">
        <v>425</v>
      </c>
      <c r="F406" s="124"/>
      <c r="G406" s="124"/>
      <c r="H406" s="124"/>
      <c r="I406" s="124"/>
      <c r="J406" s="124"/>
      <c r="K406" s="124"/>
      <c r="L406" s="124"/>
      <c r="M406" s="124"/>
      <c r="N406" s="124"/>
      <c r="O406" s="125"/>
      <c r="P406" s="126"/>
      <c r="Q406" s="127"/>
      <c r="R406" s="105"/>
      <c r="S406" s="106"/>
      <c r="T406" s="107"/>
      <c r="U406" s="108"/>
      <c r="V406" s="109"/>
      <c r="W406" s="109"/>
      <c r="X406" s="109"/>
      <c r="Y406" s="110"/>
      <c r="Z406" s="74"/>
    </row>
    <row r="407" spans="1:26" ht="20.100000000000001" customHeight="1">
      <c r="A407" s="15"/>
      <c r="B407" s="15"/>
      <c r="C407" s="30"/>
      <c r="D407" s="31"/>
      <c r="E407" s="123" t="s">
        <v>426</v>
      </c>
      <c r="F407" s="124"/>
      <c r="G407" s="124"/>
      <c r="H407" s="124"/>
      <c r="I407" s="124"/>
      <c r="J407" s="124"/>
      <c r="K407" s="124"/>
      <c r="L407" s="124"/>
      <c r="M407" s="124"/>
      <c r="N407" s="124"/>
      <c r="O407" s="125"/>
      <c r="P407" s="126"/>
      <c r="Q407" s="127"/>
      <c r="R407" s="105"/>
      <c r="S407" s="106"/>
      <c r="T407" s="107"/>
      <c r="U407" s="108"/>
      <c r="V407" s="109"/>
      <c r="W407" s="109"/>
      <c r="X407" s="109"/>
      <c r="Y407" s="110"/>
      <c r="Z407" s="74"/>
    </row>
    <row r="408" spans="1:26" ht="20.100000000000001" customHeight="1">
      <c r="A408" s="15"/>
      <c r="B408" s="15"/>
      <c r="C408" s="30"/>
      <c r="D408" s="31"/>
      <c r="E408" s="123" t="s">
        <v>427</v>
      </c>
      <c r="F408" s="124"/>
      <c r="G408" s="124"/>
      <c r="H408" s="124"/>
      <c r="I408" s="124"/>
      <c r="J408" s="124"/>
      <c r="K408" s="124"/>
      <c r="L408" s="124"/>
      <c r="M408" s="124"/>
      <c r="N408" s="124"/>
      <c r="O408" s="125"/>
      <c r="P408" s="126"/>
      <c r="Q408" s="127"/>
      <c r="R408" s="105"/>
      <c r="S408" s="106"/>
      <c r="T408" s="107"/>
      <c r="U408" s="108"/>
      <c r="V408" s="109"/>
      <c r="W408" s="109"/>
      <c r="X408" s="109"/>
      <c r="Y408" s="110"/>
      <c r="Z408" s="74"/>
    </row>
    <row r="409" spans="1:26" ht="20.100000000000001" customHeight="1">
      <c r="A409" s="15"/>
      <c r="B409" s="15"/>
      <c r="C409" s="30"/>
      <c r="D409" s="31"/>
      <c r="E409" s="123" t="s">
        <v>428</v>
      </c>
      <c r="F409" s="124"/>
      <c r="G409" s="124"/>
      <c r="H409" s="124"/>
      <c r="I409" s="124"/>
      <c r="J409" s="124"/>
      <c r="K409" s="124"/>
      <c r="L409" s="124"/>
      <c r="M409" s="124"/>
      <c r="N409" s="124"/>
      <c r="O409" s="125"/>
      <c r="P409" s="126"/>
      <c r="Q409" s="127"/>
      <c r="R409" s="105"/>
      <c r="S409" s="106"/>
      <c r="T409" s="107"/>
      <c r="U409" s="108"/>
      <c r="V409" s="109"/>
      <c r="W409" s="109"/>
      <c r="X409" s="109"/>
      <c r="Y409" s="110"/>
      <c r="Z409" s="74"/>
    </row>
    <row r="410" spans="1:26" ht="20.100000000000001" customHeight="1">
      <c r="A410" s="15"/>
      <c r="B410" s="15"/>
      <c r="C410" s="30"/>
      <c r="D410" s="31"/>
      <c r="E410" s="123" t="s">
        <v>429</v>
      </c>
      <c r="F410" s="124"/>
      <c r="G410" s="124"/>
      <c r="H410" s="124"/>
      <c r="I410" s="124"/>
      <c r="J410" s="124"/>
      <c r="K410" s="124"/>
      <c r="L410" s="124"/>
      <c r="M410" s="124"/>
      <c r="N410" s="124"/>
      <c r="O410" s="125"/>
      <c r="P410" s="126"/>
      <c r="Q410" s="127"/>
      <c r="R410" s="105"/>
      <c r="S410" s="106"/>
      <c r="T410" s="107"/>
      <c r="U410" s="108"/>
      <c r="V410" s="109"/>
      <c r="W410" s="109"/>
      <c r="X410" s="109"/>
      <c r="Y410" s="110"/>
      <c r="Z410" s="74"/>
    </row>
    <row r="411" spans="1:26" ht="20.100000000000001" customHeight="1">
      <c r="A411" s="15"/>
      <c r="B411" s="15"/>
      <c r="C411" s="30"/>
      <c r="D411" s="31"/>
      <c r="E411" s="123" t="s">
        <v>430</v>
      </c>
      <c r="F411" s="124"/>
      <c r="G411" s="124"/>
      <c r="H411" s="124"/>
      <c r="I411" s="124"/>
      <c r="J411" s="124"/>
      <c r="K411" s="124"/>
      <c r="L411" s="124"/>
      <c r="M411" s="124"/>
      <c r="N411" s="124"/>
      <c r="O411" s="125"/>
      <c r="P411" s="126"/>
      <c r="Q411" s="127"/>
      <c r="R411" s="105"/>
      <c r="S411" s="106"/>
      <c r="T411" s="107"/>
      <c r="U411" s="108"/>
      <c r="V411" s="109"/>
      <c r="W411" s="109"/>
      <c r="X411" s="109"/>
      <c r="Y411" s="110"/>
      <c r="Z411" s="74"/>
    </row>
    <row r="412" spans="1:26" ht="20.100000000000001" customHeight="1">
      <c r="A412" s="15"/>
      <c r="B412" s="15"/>
      <c r="C412" s="30"/>
      <c r="D412" s="31"/>
      <c r="E412" s="123" t="s">
        <v>431</v>
      </c>
      <c r="F412" s="124"/>
      <c r="G412" s="124"/>
      <c r="H412" s="124"/>
      <c r="I412" s="124"/>
      <c r="J412" s="124"/>
      <c r="K412" s="124"/>
      <c r="L412" s="124"/>
      <c r="M412" s="124"/>
      <c r="N412" s="124"/>
      <c r="O412" s="125"/>
      <c r="P412" s="126"/>
      <c r="Q412" s="127"/>
      <c r="R412" s="105"/>
      <c r="S412" s="106"/>
      <c r="T412" s="107"/>
      <c r="U412" s="108"/>
      <c r="V412" s="109"/>
      <c r="W412" s="109"/>
      <c r="X412" s="109"/>
      <c r="Y412" s="110"/>
      <c r="Z412" s="74"/>
    </row>
    <row r="413" spans="1:26" ht="20.100000000000001" customHeight="1">
      <c r="A413" s="15"/>
      <c r="B413" s="15"/>
      <c r="C413" s="30"/>
      <c r="D413" s="31"/>
      <c r="E413" s="123" t="s">
        <v>432</v>
      </c>
      <c r="F413" s="124"/>
      <c r="G413" s="124"/>
      <c r="H413" s="124"/>
      <c r="I413" s="124"/>
      <c r="J413" s="124"/>
      <c r="K413" s="124"/>
      <c r="L413" s="124"/>
      <c r="M413" s="124"/>
      <c r="N413" s="124"/>
      <c r="O413" s="125"/>
      <c r="P413" s="126"/>
      <c r="Q413" s="127"/>
      <c r="R413" s="105"/>
      <c r="S413" s="106"/>
      <c r="T413" s="107"/>
      <c r="U413" s="108"/>
      <c r="V413" s="109"/>
      <c r="W413" s="109"/>
      <c r="X413" s="109"/>
      <c r="Y413" s="110"/>
      <c r="Z413" s="74"/>
    </row>
    <row r="414" spans="1:26" ht="20.100000000000001" customHeight="1">
      <c r="A414" s="15"/>
      <c r="B414" s="15"/>
      <c r="C414" s="30"/>
      <c r="D414" s="31"/>
      <c r="E414" s="123" t="s">
        <v>433</v>
      </c>
      <c r="F414" s="124"/>
      <c r="G414" s="124"/>
      <c r="H414" s="124"/>
      <c r="I414" s="124"/>
      <c r="J414" s="124"/>
      <c r="K414" s="124"/>
      <c r="L414" s="124"/>
      <c r="M414" s="124"/>
      <c r="N414" s="124"/>
      <c r="O414" s="125"/>
      <c r="P414" s="126"/>
      <c r="Q414" s="127"/>
      <c r="R414" s="105"/>
      <c r="S414" s="106"/>
      <c r="T414" s="107"/>
      <c r="U414" s="108"/>
      <c r="V414" s="109"/>
      <c r="W414" s="109"/>
      <c r="X414" s="109"/>
      <c r="Y414" s="110"/>
      <c r="Z414" s="74"/>
    </row>
    <row r="415" spans="1:26" ht="20.100000000000001" customHeight="1">
      <c r="A415" s="15"/>
      <c r="B415" s="15"/>
      <c r="C415" s="30"/>
      <c r="D415" s="31"/>
      <c r="E415" s="123" t="s">
        <v>434</v>
      </c>
      <c r="F415" s="124"/>
      <c r="G415" s="124"/>
      <c r="H415" s="124"/>
      <c r="I415" s="124"/>
      <c r="J415" s="124"/>
      <c r="K415" s="124"/>
      <c r="L415" s="124"/>
      <c r="M415" s="124"/>
      <c r="N415" s="124"/>
      <c r="O415" s="125"/>
      <c r="P415" s="126"/>
      <c r="Q415" s="127"/>
      <c r="R415" s="105"/>
      <c r="S415" s="106"/>
      <c r="T415" s="107"/>
      <c r="U415" s="108"/>
      <c r="V415" s="109"/>
      <c r="W415" s="109"/>
      <c r="X415" s="109"/>
      <c r="Y415" s="110"/>
      <c r="Z415" s="74"/>
    </row>
    <row r="416" spans="1:26" ht="20.100000000000001" customHeight="1">
      <c r="A416" s="15"/>
      <c r="B416" s="15"/>
      <c r="C416" s="30"/>
      <c r="D416" s="31"/>
      <c r="E416" s="123" t="s">
        <v>455</v>
      </c>
      <c r="F416" s="124"/>
      <c r="G416" s="124"/>
      <c r="H416" s="124"/>
      <c r="I416" s="124"/>
      <c r="J416" s="124"/>
      <c r="K416" s="124"/>
      <c r="L416" s="124"/>
      <c r="M416" s="124"/>
      <c r="N416" s="124"/>
      <c r="O416" s="125"/>
      <c r="P416" s="126"/>
      <c r="Q416" s="127"/>
      <c r="R416" s="105"/>
      <c r="S416" s="106"/>
      <c r="T416" s="107"/>
      <c r="U416" s="108"/>
      <c r="V416" s="109"/>
      <c r="W416" s="109"/>
      <c r="X416" s="109"/>
      <c r="Y416" s="110"/>
      <c r="Z416" s="74"/>
    </row>
    <row r="417" spans="1:26" ht="20.100000000000001" customHeight="1">
      <c r="A417" s="15"/>
      <c r="B417" s="15"/>
      <c r="C417" s="30"/>
      <c r="D417" s="31"/>
      <c r="E417" s="123" t="s">
        <v>456</v>
      </c>
      <c r="F417" s="124"/>
      <c r="G417" s="124"/>
      <c r="H417" s="124"/>
      <c r="I417" s="124"/>
      <c r="J417" s="124"/>
      <c r="K417" s="124"/>
      <c r="L417" s="124"/>
      <c r="M417" s="124"/>
      <c r="N417" s="124"/>
      <c r="O417" s="125"/>
      <c r="P417" s="126"/>
      <c r="Q417" s="127"/>
      <c r="R417" s="105"/>
      <c r="S417" s="106"/>
      <c r="T417" s="107"/>
      <c r="U417" s="108"/>
      <c r="V417" s="109"/>
      <c r="W417" s="109"/>
      <c r="X417" s="109"/>
      <c r="Y417" s="110"/>
      <c r="Z417" s="74"/>
    </row>
    <row r="418" spans="1:26" ht="20.100000000000001" customHeight="1">
      <c r="A418" s="15"/>
      <c r="B418" s="15"/>
      <c r="C418" s="30"/>
      <c r="D418" s="31"/>
      <c r="E418" s="123" t="s">
        <v>457</v>
      </c>
      <c r="F418" s="124"/>
      <c r="G418" s="124"/>
      <c r="H418" s="124"/>
      <c r="I418" s="124"/>
      <c r="J418" s="124"/>
      <c r="K418" s="124"/>
      <c r="L418" s="124"/>
      <c r="M418" s="124"/>
      <c r="N418" s="124"/>
      <c r="O418" s="125"/>
      <c r="P418" s="126"/>
      <c r="Q418" s="127"/>
      <c r="R418" s="105"/>
      <c r="S418" s="106"/>
      <c r="T418" s="107"/>
      <c r="U418" s="108"/>
      <c r="V418" s="109"/>
      <c r="W418" s="109"/>
      <c r="X418" s="109"/>
      <c r="Y418" s="110"/>
      <c r="Z418" s="74"/>
    </row>
    <row r="419" spans="1:26" ht="20.100000000000001" customHeight="1">
      <c r="A419" s="15"/>
      <c r="B419" s="15"/>
      <c r="C419" s="30"/>
      <c r="D419" s="31"/>
      <c r="E419" s="123" t="s">
        <v>458</v>
      </c>
      <c r="F419" s="124"/>
      <c r="G419" s="124"/>
      <c r="H419" s="124"/>
      <c r="I419" s="124"/>
      <c r="J419" s="124"/>
      <c r="K419" s="124"/>
      <c r="L419" s="124"/>
      <c r="M419" s="124"/>
      <c r="N419" s="124"/>
      <c r="O419" s="125"/>
      <c r="P419" s="126"/>
      <c r="Q419" s="127"/>
      <c r="R419" s="105"/>
      <c r="S419" s="106"/>
      <c r="T419" s="107"/>
      <c r="U419" s="108"/>
      <c r="V419" s="109"/>
      <c r="W419" s="109"/>
      <c r="X419" s="109"/>
      <c r="Y419" s="110"/>
      <c r="Z419" s="74"/>
    </row>
    <row r="420" spans="1:26" ht="20.100000000000001" customHeight="1">
      <c r="A420" s="15"/>
      <c r="B420" s="15"/>
      <c r="C420" s="30"/>
      <c r="D420" s="31"/>
      <c r="E420" s="123" t="s">
        <v>435</v>
      </c>
      <c r="F420" s="124"/>
      <c r="G420" s="124"/>
      <c r="H420" s="124"/>
      <c r="I420" s="124"/>
      <c r="J420" s="124"/>
      <c r="K420" s="124"/>
      <c r="L420" s="124"/>
      <c r="M420" s="124"/>
      <c r="N420" s="124"/>
      <c r="O420" s="125"/>
      <c r="P420" s="126"/>
      <c r="Q420" s="127"/>
      <c r="R420" s="105"/>
      <c r="S420" s="106"/>
      <c r="T420" s="107"/>
      <c r="U420" s="108"/>
      <c r="V420" s="109"/>
      <c r="W420" s="109"/>
      <c r="X420" s="109"/>
      <c r="Y420" s="110"/>
      <c r="Z420" s="74"/>
    </row>
    <row r="421" spans="1:26" ht="20.100000000000001" customHeight="1">
      <c r="A421" s="15"/>
      <c r="B421" s="15"/>
      <c r="C421" s="30"/>
      <c r="D421" s="31"/>
      <c r="E421" s="123" t="s">
        <v>436</v>
      </c>
      <c r="F421" s="124"/>
      <c r="G421" s="124"/>
      <c r="H421" s="124"/>
      <c r="I421" s="124"/>
      <c r="J421" s="124"/>
      <c r="K421" s="124"/>
      <c r="L421" s="124"/>
      <c r="M421" s="124"/>
      <c r="N421" s="124"/>
      <c r="O421" s="125"/>
      <c r="P421" s="126"/>
      <c r="Q421" s="127"/>
      <c r="R421" s="105"/>
      <c r="S421" s="106"/>
      <c r="T421" s="107"/>
      <c r="U421" s="108"/>
      <c r="V421" s="109"/>
      <c r="W421" s="109"/>
      <c r="X421" s="109"/>
      <c r="Y421" s="110"/>
      <c r="Z421" s="74"/>
    </row>
    <row r="422" spans="1:26" ht="20.100000000000001" customHeight="1">
      <c r="A422" s="15"/>
      <c r="B422" s="15"/>
      <c r="C422" s="30"/>
      <c r="D422" s="31"/>
      <c r="E422" s="123" t="s">
        <v>437</v>
      </c>
      <c r="F422" s="124"/>
      <c r="G422" s="124"/>
      <c r="H422" s="124"/>
      <c r="I422" s="124"/>
      <c r="J422" s="124"/>
      <c r="K422" s="124"/>
      <c r="L422" s="124"/>
      <c r="M422" s="124"/>
      <c r="N422" s="124"/>
      <c r="O422" s="125"/>
      <c r="P422" s="126"/>
      <c r="Q422" s="127"/>
      <c r="R422" s="105"/>
      <c r="S422" s="106"/>
      <c r="T422" s="107"/>
      <c r="U422" s="108"/>
      <c r="V422" s="109"/>
      <c r="W422" s="109"/>
      <c r="X422" s="109"/>
      <c r="Y422" s="110"/>
      <c r="Z422" s="74"/>
    </row>
    <row r="423" spans="1:26" ht="20.100000000000001" customHeight="1">
      <c r="A423" s="15"/>
      <c r="B423" s="15"/>
      <c r="C423" s="30"/>
      <c r="D423" s="31"/>
      <c r="E423" s="123" t="s">
        <v>459</v>
      </c>
      <c r="F423" s="124"/>
      <c r="G423" s="124"/>
      <c r="H423" s="124"/>
      <c r="I423" s="124"/>
      <c r="J423" s="124"/>
      <c r="K423" s="124"/>
      <c r="L423" s="124"/>
      <c r="M423" s="124"/>
      <c r="N423" s="124"/>
      <c r="O423" s="125"/>
      <c r="P423" s="126"/>
      <c r="Q423" s="127"/>
      <c r="R423" s="105"/>
      <c r="S423" s="106"/>
      <c r="T423" s="107"/>
      <c r="U423" s="108"/>
      <c r="V423" s="109"/>
      <c r="W423" s="109"/>
      <c r="X423" s="109"/>
      <c r="Y423" s="110"/>
      <c r="Z423" s="74"/>
    </row>
    <row r="424" spans="1:26" ht="20.100000000000001" customHeight="1">
      <c r="A424" s="15"/>
      <c r="B424" s="15"/>
      <c r="C424" s="30"/>
      <c r="D424" s="31"/>
      <c r="E424" s="123" t="s">
        <v>438</v>
      </c>
      <c r="F424" s="124"/>
      <c r="G424" s="124"/>
      <c r="H424" s="124"/>
      <c r="I424" s="124"/>
      <c r="J424" s="124"/>
      <c r="K424" s="124"/>
      <c r="L424" s="124"/>
      <c r="M424" s="124"/>
      <c r="N424" s="124"/>
      <c r="O424" s="125"/>
      <c r="P424" s="126"/>
      <c r="Q424" s="127"/>
      <c r="R424" s="105"/>
      <c r="S424" s="106"/>
      <c r="T424" s="107"/>
      <c r="U424" s="108"/>
      <c r="V424" s="109"/>
      <c r="W424" s="109"/>
      <c r="X424" s="109"/>
      <c r="Y424" s="110"/>
      <c r="Z424" s="74"/>
    </row>
    <row r="425" spans="1:26" ht="20.100000000000001" customHeight="1">
      <c r="A425" s="15"/>
      <c r="B425" s="15"/>
      <c r="C425" s="30"/>
      <c r="D425" s="31"/>
      <c r="E425" s="123" t="s">
        <v>439</v>
      </c>
      <c r="F425" s="124"/>
      <c r="G425" s="124"/>
      <c r="H425" s="124"/>
      <c r="I425" s="124"/>
      <c r="J425" s="124"/>
      <c r="K425" s="124"/>
      <c r="L425" s="124"/>
      <c r="M425" s="124"/>
      <c r="N425" s="124"/>
      <c r="O425" s="125"/>
      <c r="P425" s="126"/>
      <c r="Q425" s="127"/>
      <c r="R425" s="105"/>
      <c r="S425" s="106"/>
      <c r="T425" s="107"/>
      <c r="U425" s="108"/>
      <c r="V425" s="109"/>
      <c r="W425" s="109"/>
      <c r="X425" s="109"/>
      <c r="Y425" s="110"/>
      <c r="Z425" s="74"/>
    </row>
    <row r="426" spans="1:26" ht="20.100000000000001" customHeight="1">
      <c r="A426" s="15"/>
      <c r="B426" s="15"/>
      <c r="C426" s="30"/>
      <c r="D426" s="31"/>
      <c r="E426" s="123" t="s">
        <v>440</v>
      </c>
      <c r="F426" s="124"/>
      <c r="G426" s="124"/>
      <c r="H426" s="124"/>
      <c r="I426" s="124"/>
      <c r="J426" s="124"/>
      <c r="K426" s="124"/>
      <c r="L426" s="124"/>
      <c r="M426" s="124"/>
      <c r="N426" s="124"/>
      <c r="O426" s="125"/>
      <c r="P426" s="126"/>
      <c r="Q426" s="127"/>
      <c r="R426" s="105"/>
      <c r="S426" s="106"/>
      <c r="T426" s="107"/>
      <c r="U426" s="108"/>
      <c r="V426" s="109"/>
      <c r="W426" s="109"/>
      <c r="X426" s="109"/>
      <c r="Y426" s="110"/>
      <c r="Z426" s="74"/>
    </row>
    <row r="427" spans="1:26" ht="20.100000000000001" customHeight="1">
      <c r="A427" s="15"/>
      <c r="B427" s="15"/>
      <c r="C427" s="30"/>
      <c r="D427" s="31"/>
      <c r="E427" s="123" t="s">
        <v>391</v>
      </c>
      <c r="F427" s="124"/>
      <c r="G427" s="124"/>
      <c r="H427" s="124"/>
      <c r="I427" s="124"/>
      <c r="J427" s="124"/>
      <c r="K427" s="124"/>
      <c r="L427" s="124"/>
      <c r="M427" s="124"/>
      <c r="N427" s="124"/>
      <c r="O427" s="125"/>
      <c r="P427" s="126"/>
      <c r="Q427" s="127"/>
      <c r="R427" s="105"/>
      <c r="S427" s="106"/>
      <c r="T427" s="107"/>
      <c r="U427" s="108"/>
      <c r="V427" s="109"/>
      <c r="W427" s="109"/>
      <c r="X427" s="109"/>
      <c r="Y427" s="110"/>
      <c r="Z427" s="74"/>
    </row>
    <row r="428" spans="1:26" ht="20.100000000000001" customHeight="1">
      <c r="A428" s="15"/>
      <c r="B428" s="15"/>
      <c r="C428" s="30"/>
      <c r="D428" s="31"/>
      <c r="E428" s="123" t="s">
        <v>441</v>
      </c>
      <c r="F428" s="124"/>
      <c r="G428" s="124"/>
      <c r="H428" s="124"/>
      <c r="I428" s="124"/>
      <c r="J428" s="124"/>
      <c r="K428" s="124"/>
      <c r="L428" s="124"/>
      <c r="M428" s="124"/>
      <c r="N428" s="124"/>
      <c r="O428" s="125"/>
      <c r="P428" s="126"/>
      <c r="Q428" s="127"/>
      <c r="R428" s="105"/>
      <c r="S428" s="106"/>
      <c r="T428" s="107"/>
      <c r="U428" s="108"/>
      <c r="V428" s="109"/>
      <c r="W428" s="109"/>
      <c r="X428" s="109"/>
      <c r="Y428" s="110"/>
      <c r="Z428" s="74"/>
    </row>
    <row r="429" spans="1:26" ht="20.100000000000001" customHeight="1">
      <c r="A429" s="15"/>
      <c r="B429" s="15"/>
      <c r="C429" s="30"/>
      <c r="D429" s="31"/>
      <c r="E429" s="123" t="s">
        <v>442</v>
      </c>
      <c r="F429" s="124"/>
      <c r="G429" s="124"/>
      <c r="H429" s="124"/>
      <c r="I429" s="124"/>
      <c r="J429" s="124"/>
      <c r="K429" s="124"/>
      <c r="L429" s="124"/>
      <c r="M429" s="124"/>
      <c r="N429" s="124"/>
      <c r="O429" s="125"/>
      <c r="P429" s="126"/>
      <c r="Q429" s="127"/>
      <c r="R429" s="105"/>
      <c r="S429" s="106"/>
      <c r="T429" s="107"/>
      <c r="U429" s="108"/>
      <c r="V429" s="109"/>
      <c r="W429" s="109"/>
      <c r="X429" s="109"/>
      <c r="Y429" s="110"/>
      <c r="Z429" s="74"/>
    </row>
    <row r="430" spans="1:26" ht="20.100000000000001" customHeight="1">
      <c r="A430" s="15"/>
      <c r="B430" s="15"/>
      <c r="C430" s="30"/>
      <c r="D430" s="31"/>
      <c r="E430" s="123" t="s">
        <v>443</v>
      </c>
      <c r="F430" s="124"/>
      <c r="G430" s="124"/>
      <c r="H430" s="124"/>
      <c r="I430" s="124"/>
      <c r="J430" s="124"/>
      <c r="K430" s="124"/>
      <c r="L430" s="124"/>
      <c r="M430" s="124"/>
      <c r="N430" s="124"/>
      <c r="O430" s="125"/>
      <c r="P430" s="126"/>
      <c r="Q430" s="127"/>
      <c r="R430" s="105"/>
      <c r="S430" s="106"/>
      <c r="T430" s="107"/>
      <c r="U430" s="108"/>
      <c r="V430" s="109"/>
      <c r="W430" s="109"/>
      <c r="X430" s="109"/>
      <c r="Y430" s="110"/>
      <c r="Z430" s="74"/>
    </row>
    <row r="431" spans="1:26" ht="20.100000000000001" customHeight="1">
      <c r="A431" s="15"/>
      <c r="B431" s="15"/>
      <c r="C431" s="30"/>
      <c r="D431" s="31"/>
      <c r="E431" s="123" t="s">
        <v>444</v>
      </c>
      <c r="F431" s="124"/>
      <c r="G431" s="124"/>
      <c r="H431" s="124"/>
      <c r="I431" s="124"/>
      <c r="J431" s="124"/>
      <c r="K431" s="124"/>
      <c r="L431" s="124"/>
      <c r="M431" s="124"/>
      <c r="N431" s="124"/>
      <c r="O431" s="125"/>
      <c r="P431" s="126"/>
      <c r="Q431" s="127"/>
      <c r="R431" s="105"/>
      <c r="S431" s="106"/>
      <c r="T431" s="107"/>
      <c r="U431" s="108"/>
      <c r="V431" s="109"/>
      <c r="W431" s="109"/>
      <c r="X431" s="109"/>
      <c r="Y431" s="110"/>
      <c r="Z431" s="74"/>
    </row>
    <row r="432" spans="1:26" ht="20.100000000000001" customHeight="1">
      <c r="A432" s="15"/>
      <c r="B432" s="15"/>
      <c r="C432" s="30"/>
      <c r="D432" s="31"/>
      <c r="E432" s="123" t="s">
        <v>445</v>
      </c>
      <c r="F432" s="124"/>
      <c r="G432" s="124"/>
      <c r="H432" s="124"/>
      <c r="I432" s="124"/>
      <c r="J432" s="124"/>
      <c r="K432" s="124"/>
      <c r="L432" s="124"/>
      <c r="M432" s="124"/>
      <c r="N432" s="124"/>
      <c r="O432" s="125"/>
      <c r="P432" s="126"/>
      <c r="Q432" s="127"/>
      <c r="R432" s="105"/>
      <c r="S432" s="106"/>
      <c r="T432" s="107"/>
      <c r="U432" s="108"/>
      <c r="V432" s="109"/>
      <c r="W432" s="109"/>
      <c r="X432" s="109"/>
      <c r="Y432" s="110"/>
      <c r="Z432" s="74"/>
    </row>
    <row r="433" spans="1:26" ht="20.100000000000001" customHeight="1">
      <c r="A433" s="15"/>
      <c r="B433" s="15"/>
      <c r="C433" s="30"/>
      <c r="D433" s="31"/>
      <c r="E433" s="123" t="s">
        <v>460</v>
      </c>
      <c r="F433" s="124"/>
      <c r="G433" s="124"/>
      <c r="H433" s="124"/>
      <c r="I433" s="124"/>
      <c r="J433" s="124"/>
      <c r="K433" s="124"/>
      <c r="L433" s="124"/>
      <c r="M433" s="124"/>
      <c r="N433" s="124"/>
      <c r="O433" s="125"/>
      <c r="P433" s="126"/>
      <c r="Q433" s="127"/>
      <c r="R433" s="105"/>
      <c r="S433" s="106"/>
      <c r="T433" s="107"/>
      <c r="U433" s="108"/>
      <c r="V433" s="109"/>
      <c r="W433" s="109"/>
      <c r="X433" s="109"/>
      <c r="Y433" s="110"/>
      <c r="Z433" s="74"/>
    </row>
    <row r="434" spans="1:26" ht="20.100000000000001" customHeight="1">
      <c r="A434" s="15"/>
      <c r="B434" s="15"/>
      <c r="C434" s="30"/>
      <c r="D434" s="31"/>
      <c r="E434" s="123" t="s">
        <v>446</v>
      </c>
      <c r="F434" s="124"/>
      <c r="G434" s="124"/>
      <c r="H434" s="124"/>
      <c r="I434" s="124"/>
      <c r="J434" s="124"/>
      <c r="K434" s="124"/>
      <c r="L434" s="124"/>
      <c r="M434" s="124"/>
      <c r="N434" s="124"/>
      <c r="O434" s="125"/>
      <c r="P434" s="126"/>
      <c r="Q434" s="127"/>
      <c r="R434" s="105"/>
      <c r="S434" s="106"/>
      <c r="T434" s="107"/>
      <c r="U434" s="108"/>
      <c r="V434" s="109"/>
      <c r="W434" s="109"/>
      <c r="X434" s="109"/>
      <c r="Y434" s="110"/>
      <c r="Z434" s="74"/>
    </row>
    <row r="435" spans="1:26" ht="20.100000000000001" customHeight="1">
      <c r="A435" s="15"/>
      <c r="B435" s="15"/>
      <c r="C435" s="30"/>
      <c r="D435" s="31"/>
      <c r="E435" s="123" t="s">
        <v>463</v>
      </c>
      <c r="F435" s="124"/>
      <c r="G435" s="124"/>
      <c r="H435" s="124"/>
      <c r="I435" s="124"/>
      <c r="J435" s="124"/>
      <c r="K435" s="124"/>
      <c r="L435" s="124"/>
      <c r="M435" s="124"/>
      <c r="N435" s="124"/>
      <c r="O435" s="125"/>
      <c r="P435" s="126"/>
      <c r="Q435" s="127"/>
      <c r="R435" s="105"/>
      <c r="S435" s="106"/>
      <c r="T435" s="107"/>
      <c r="U435" s="108"/>
      <c r="V435" s="109"/>
      <c r="W435" s="109"/>
      <c r="X435" s="109"/>
      <c r="Y435" s="110"/>
      <c r="Z435" s="74"/>
    </row>
    <row r="436" spans="1:26" ht="20.100000000000001" customHeight="1">
      <c r="A436" s="15"/>
      <c r="B436" s="15"/>
      <c r="C436" s="30"/>
      <c r="D436" s="31"/>
      <c r="E436" s="123" t="s">
        <v>464</v>
      </c>
      <c r="F436" s="124"/>
      <c r="G436" s="124"/>
      <c r="H436" s="124"/>
      <c r="I436" s="124"/>
      <c r="J436" s="124"/>
      <c r="K436" s="124"/>
      <c r="L436" s="124"/>
      <c r="M436" s="124"/>
      <c r="N436" s="124"/>
      <c r="O436" s="125"/>
      <c r="P436" s="126"/>
      <c r="Q436" s="127"/>
      <c r="R436" s="105"/>
      <c r="S436" s="106"/>
      <c r="T436" s="107"/>
      <c r="U436" s="108"/>
      <c r="V436" s="109"/>
      <c r="W436" s="109"/>
      <c r="X436" s="109"/>
      <c r="Y436" s="110"/>
      <c r="Z436" s="74"/>
    </row>
    <row r="437" spans="1:26" ht="20.100000000000001" customHeight="1">
      <c r="A437" s="15"/>
      <c r="B437" s="15"/>
      <c r="C437" s="30"/>
      <c r="D437" s="31"/>
      <c r="E437" s="123" t="s">
        <v>465</v>
      </c>
      <c r="F437" s="124"/>
      <c r="G437" s="124"/>
      <c r="H437" s="124"/>
      <c r="I437" s="124"/>
      <c r="J437" s="124"/>
      <c r="K437" s="124"/>
      <c r="L437" s="124"/>
      <c r="M437" s="124"/>
      <c r="N437" s="124"/>
      <c r="O437" s="125"/>
      <c r="P437" s="126"/>
      <c r="Q437" s="127"/>
      <c r="R437" s="105"/>
      <c r="S437" s="106"/>
      <c r="T437" s="107"/>
      <c r="U437" s="108"/>
      <c r="V437" s="109"/>
      <c r="W437" s="109"/>
      <c r="X437" s="109"/>
      <c r="Y437" s="110"/>
      <c r="Z437" s="74"/>
    </row>
    <row r="438" spans="1:26" ht="20.100000000000001" customHeight="1">
      <c r="A438" s="15"/>
      <c r="B438" s="15"/>
      <c r="C438" s="30"/>
      <c r="D438" s="31"/>
      <c r="E438" s="123" t="s">
        <v>447</v>
      </c>
      <c r="F438" s="124"/>
      <c r="G438" s="124"/>
      <c r="H438" s="124"/>
      <c r="I438" s="124"/>
      <c r="J438" s="124"/>
      <c r="K438" s="124"/>
      <c r="L438" s="124"/>
      <c r="M438" s="124"/>
      <c r="N438" s="124"/>
      <c r="O438" s="125"/>
      <c r="P438" s="126"/>
      <c r="Q438" s="127"/>
      <c r="R438" s="105"/>
      <c r="S438" s="106"/>
      <c r="T438" s="107"/>
      <c r="U438" s="108"/>
      <c r="V438" s="109"/>
      <c r="W438" s="109"/>
      <c r="X438" s="109"/>
      <c r="Y438" s="110"/>
      <c r="Z438" s="74"/>
    </row>
    <row r="439" spans="1:26" ht="20.100000000000001" customHeight="1">
      <c r="A439" s="15"/>
      <c r="B439" s="15"/>
      <c r="C439" s="30"/>
      <c r="D439" s="31"/>
      <c r="E439" s="123" t="s">
        <v>448</v>
      </c>
      <c r="F439" s="124"/>
      <c r="G439" s="124"/>
      <c r="H439" s="124"/>
      <c r="I439" s="124"/>
      <c r="J439" s="124"/>
      <c r="K439" s="124"/>
      <c r="L439" s="124"/>
      <c r="M439" s="124"/>
      <c r="N439" s="124"/>
      <c r="O439" s="125"/>
      <c r="P439" s="126"/>
      <c r="Q439" s="127"/>
      <c r="R439" s="105"/>
      <c r="S439" s="106"/>
      <c r="T439" s="107"/>
      <c r="U439" s="108"/>
      <c r="V439" s="109"/>
      <c r="W439" s="109"/>
      <c r="X439" s="109"/>
      <c r="Y439" s="110"/>
      <c r="Z439" s="74"/>
    </row>
    <row r="440" spans="1:26" ht="20.100000000000001" customHeight="1">
      <c r="A440" s="15"/>
      <c r="B440" s="15"/>
      <c r="C440" s="30"/>
      <c r="D440" s="31"/>
      <c r="E440" s="123" t="s">
        <v>461</v>
      </c>
      <c r="F440" s="124"/>
      <c r="G440" s="124"/>
      <c r="H440" s="124"/>
      <c r="I440" s="124"/>
      <c r="J440" s="124"/>
      <c r="K440" s="124"/>
      <c r="L440" s="124"/>
      <c r="M440" s="124"/>
      <c r="N440" s="124"/>
      <c r="O440" s="125"/>
      <c r="P440" s="126"/>
      <c r="Q440" s="127"/>
      <c r="R440" s="105"/>
      <c r="S440" s="106"/>
      <c r="T440" s="107"/>
      <c r="U440" s="108"/>
      <c r="V440" s="109"/>
      <c r="W440" s="109"/>
      <c r="X440" s="109"/>
      <c r="Y440" s="110"/>
      <c r="Z440" s="74"/>
    </row>
    <row r="441" spans="1:26" ht="20.100000000000001" customHeight="1">
      <c r="A441" s="15"/>
      <c r="B441" s="15"/>
      <c r="C441" s="30"/>
      <c r="D441" s="31"/>
      <c r="E441" s="123" t="s">
        <v>462</v>
      </c>
      <c r="F441" s="124"/>
      <c r="G441" s="124"/>
      <c r="H441" s="124"/>
      <c r="I441" s="124"/>
      <c r="J441" s="124"/>
      <c r="K441" s="124"/>
      <c r="L441" s="124"/>
      <c r="M441" s="124"/>
      <c r="N441" s="124"/>
      <c r="O441" s="125"/>
      <c r="P441" s="126"/>
      <c r="Q441" s="127"/>
      <c r="R441" s="105"/>
      <c r="S441" s="106"/>
      <c r="T441" s="107"/>
      <c r="U441" s="108"/>
      <c r="V441" s="109"/>
      <c r="W441" s="109"/>
      <c r="X441" s="109"/>
      <c r="Y441" s="110"/>
      <c r="Z441" s="74"/>
    </row>
    <row r="442" spans="1:26" ht="20.100000000000001" customHeight="1">
      <c r="A442" s="15"/>
      <c r="B442" s="15"/>
      <c r="C442" s="30"/>
      <c r="D442" s="31"/>
      <c r="E442" s="123" t="s">
        <v>449</v>
      </c>
      <c r="F442" s="124"/>
      <c r="G442" s="124"/>
      <c r="H442" s="124"/>
      <c r="I442" s="124"/>
      <c r="J442" s="124"/>
      <c r="K442" s="124"/>
      <c r="L442" s="124"/>
      <c r="M442" s="124"/>
      <c r="N442" s="124"/>
      <c r="O442" s="125"/>
      <c r="P442" s="126"/>
      <c r="Q442" s="127"/>
      <c r="R442" s="105"/>
      <c r="S442" s="106"/>
      <c r="T442" s="107"/>
      <c r="U442" s="108"/>
      <c r="V442" s="109"/>
      <c r="W442" s="109"/>
      <c r="X442" s="109"/>
      <c r="Y442" s="110"/>
      <c r="Z442" s="74"/>
    </row>
    <row r="443" spans="1:26" ht="20.100000000000001" customHeight="1">
      <c r="A443" s="15"/>
      <c r="B443" s="15"/>
      <c r="C443" s="30"/>
      <c r="D443" s="31"/>
      <c r="E443" s="123" t="s">
        <v>450</v>
      </c>
      <c r="F443" s="124"/>
      <c r="G443" s="124"/>
      <c r="H443" s="124"/>
      <c r="I443" s="124"/>
      <c r="J443" s="124"/>
      <c r="K443" s="124"/>
      <c r="L443" s="124"/>
      <c r="M443" s="124"/>
      <c r="N443" s="124"/>
      <c r="O443" s="125"/>
      <c r="P443" s="126"/>
      <c r="Q443" s="127"/>
      <c r="R443" s="105"/>
      <c r="S443" s="106"/>
      <c r="T443" s="107"/>
      <c r="U443" s="108"/>
      <c r="V443" s="109"/>
      <c r="W443" s="109"/>
      <c r="X443" s="109"/>
      <c r="Y443" s="110"/>
      <c r="Z443" s="74"/>
    </row>
    <row r="444" spans="1:26" ht="20.100000000000001" customHeight="1">
      <c r="A444" s="15"/>
      <c r="B444" s="15"/>
      <c r="C444" s="30"/>
      <c r="D444" s="31"/>
      <c r="E444" s="123" t="s">
        <v>451</v>
      </c>
      <c r="F444" s="124"/>
      <c r="G444" s="124"/>
      <c r="H444" s="124"/>
      <c r="I444" s="124"/>
      <c r="J444" s="124"/>
      <c r="K444" s="124"/>
      <c r="L444" s="124"/>
      <c r="M444" s="124"/>
      <c r="N444" s="124"/>
      <c r="O444" s="125"/>
      <c r="P444" s="126"/>
      <c r="Q444" s="127"/>
      <c r="R444" s="105"/>
      <c r="S444" s="106"/>
      <c r="T444" s="107"/>
      <c r="U444" s="108"/>
      <c r="V444" s="109"/>
      <c r="W444" s="109"/>
      <c r="X444" s="109"/>
      <c r="Y444" s="110"/>
      <c r="Z444" s="74"/>
    </row>
    <row r="445" spans="1:26" ht="20.100000000000001" customHeight="1">
      <c r="A445" s="15"/>
      <c r="B445" s="15"/>
      <c r="C445" s="30"/>
      <c r="D445" s="31"/>
      <c r="E445" s="117" t="s">
        <v>466</v>
      </c>
      <c r="F445" s="118"/>
      <c r="G445" s="105"/>
      <c r="H445" s="106"/>
      <c r="I445" s="106"/>
      <c r="J445" s="106"/>
      <c r="K445" s="106"/>
      <c r="L445" s="106"/>
      <c r="M445" s="106"/>
      <c r="N445" s="106"/>
      <c r="O445" s="106"/>
      <c r="P445" s="106"/>
      <c r="Q445" s="107"/>
      <c r="R445" s="105"/>
      <c r="S445" s="106"/>
      <c r="T445" s="107"/>
      <c r="U445" s="108"/>
      <c r="V445" s="109"/>
      <c r="W445" s="109"/>
      <c r="X445" s="109"/>
      <c r="Y445" s="110"/>
      <c r="Z445" s="74"/>
    </row>
    <row r="446" spans="1:26" ht="20.100000000000001" customHeight="1">
      <c r="A446" s="15"/>
      <c r="B446" s="15"/>
      <c r="C446" s="30"/>
      <c r="D446" s="31"/>
      <c r="E446" s="119"/>
      <c r="F446" s="120"/>
      <c r="G446" s="105"/>
      <c r="H446" s="106"/>
      <c r="I446" s="106"/>
      <c r="J446" s="106"/>
      <c r="K446" s="106"/>
      <c r="L446" s="106"/>
      <c r="M446" s="106"/>
      <c r="N446" s="106"/>
      <c r="O446" s="106"/>
      <c r="P446" s="106"/>
      <c r="Q446" s="107"/>
      <c r="R446" s="105"/>
      <c r="S446" s="106"/>
      <c r="T446" s="107"/>
      <c r="U446" s="108"/>
      <c r="V446" s="109"/>
      <c r="W446" s="109"/>
      <c r="X446" s="109"/>
      <c r="Y446" s="110"/>
      <c r="Z446" s="74"/>
    </row>
    <row r="447" spans="1:26" ht="20.100000000000001" customHeight="1">
      <c r="A447" s="15"/>
      <c r="B447" s="15"/>
      <c r="C447" s="30"/>
      <c r="D447" s="31"/>
      <c r="E447" s="119"/>
      <c r="F447" s="120"/>
      <c r="G447" s="105"/>
      <c r="H447" s="106"/>
      <c r="I447" s="106"/>
      <c r="J447" s="106"/>
      <c r="K447" s="106"/>
      <c r="L447" s="106"/>
      <c r="M447" s="106"/>
      <c r="N447" s="106"/>
      <c r="O447" s="106"/>
      <c r="P447" s="106"/>
      <c r="Q447" s="107"/>
      <c r="R447" s="105"/>
      <c r="S447" s="106"/>
      <c r="T447" s="107"/>
      <c r="U447" s="108"/>
      <c r="V447" s="109"/>
      <c r="W447" s="109"/>
      <c r="X447" s="109"/>
      <c r="Y447" s="110"/>
      <c r="Z447" s="74"/>
    </row>
    <row r="448" spans="1:26" ht="20.100000000000001" customHeight="1">
      <c r="A448" s="15"/>
      <c r="B448" s="15"/>
      <c r="C448" s="30"/>
      <c r="D448" s="31"/>
      <c r="E448" s="119"/>
      <c r="F448" s="120"/>
      <c r="G448" s="105"/>
      <c r="H448" s="106"/>
      <c r="I448" s="106"/>
      <c r="J448" s="106"/>
      <c r="K448" s="106"/>
      <c r="L448" s="106"/>
      <c r="M448" s="106"/>
      <c r="N448" s="106"/>
      <c r="O448" s="106"/>
      <c r="P448" s="106"/>
      <c r="Q448" s="107"/>
      <c r="R448" s="105"/>
      <c r="S448" s="106"/>
      <c r="T448" s="107"/>
      <c r="U448" s="108"/>
      <c r="V448" s="109"/>
      <c r="W448" s="109"/>
      <c r="X448" s="109"/>
      <c r="Y448" s="110"/>
      <c r="Z448" s="74"/>
    </row>
    <row r="449" spans="1:26" ht="20.100000000000001" customHeight="1">
      <c r="A449" s="15"/>
      <c r="B449" s="15"/>
      <c r="C449" s="30"/>
      <c r="D449" s="31"/>
      <c r="E449" s="121"/>
      <c r="F449" s="122"/>
      <c r="G449" s="111"/>
      <c r="H449" s="112"/>
      <c r="I449" s="112"/>
      <c r="J449" s="112"/>
      <c r="K449" s="112"/>
      <c r="L449" s="112"/>
      <c r="M449" s="112"/>
      <c r="N449" s="112"/>
      <c r="O449" s="112"/>
      <c r="P449" s="112"/>
      <c r="Q449" s="113"/>
      <c r="R449" s="111"/>
      <c r="S449" s="112"/>
      <c r="T449" s="113"/>
      <c r="U449" s="114"/>
      <c r="V449" s="115"/>
      <c r="W449" s="115"/>
      <c r="X449" s="115"/>
      <c r="Y449" s="116"/>
      <c r="Z449" s="74"/>
    </row>
    <row r="450" spans="1:26" ht="20.100000000000001" customHeight="1">
      <c r="A450" s="15"/>
      <c r="B450" s="15"/>
      <c r="C450" s="30"/>
      <c r="D450" s="31"/>
      <c r="E450" s="32"/>
      <c r="F450" s="32"/>
      <c r="G450" s="32"/>
      <c r="H450" s="32"/>
      <c r="I450" s="33"/>
      <c r="J450" s="34"/>
      <c r="K450" s="34"/>
      <c r="L450" s="34"/>
      <c r="M450" s="34"/>
      <c r="N450" s="34"/>
      <c r="O450" s="34"/>
      <c r="P450" s="34"/>
      <c r="Q450" s="34"/>
      <c r="R450" s="34"/>
      <c r="S450" s="34"/>
      <c r="T450" s="34"/>
      <c r="U450" s="34"/>
      <c r="V450" s="32"/>
      <c r="W450" s="32"/>
      <c r="Z450" s="74"/>
    </row>
    <row r="451" spans="1:26" ht="20.100000000000001" customHeight="1">
      <c r="A451" s="15"/>
      <c r="B451" s="15"/>
      <c r="C451" s="30"/>
      <c r="D451" s="99">
        <v>3</v>
      </c>
      <c r="E451" s="56" t="s">
        <v>38</v>
      </c>
      <c r="F451" s="27"/>
      <c r="G451" s="27"/>
      <c r="H451" s="27"/>
      <c r="I451" s="100"/>
      <c r="J451" s="100"/>
      <c r="K451" s="100"/>
      <c r="L451" s="100"/>
      <c r="M451" s="100"/>
      <c r="N451" s="100"/>
      <c r="O451" s="100"/>
      <c r="P451" s="100"/>
      <c r="Q451" s="100"/>
      <c r="R451" s="100"/>
      <c r="S451" s="100"/>
      <c r="T451" s="100"/>
      <c r="U451" s="100"/>
      <c r="V451" s="100"/>
      <c r="W451" s="100"/>
      <c r="X451" s="100"/>
      <c r="Y451" s="100"/>
      <c r="Z451" s="74"/>
    </row>
    <row r="452" spans="1:26" ht="30" customHeight="1">
      <c r="A452" s="15"/>
      <c r="B452" s="15"/>
      <c r="C452" s="30"/>
      <c r="D452" s="99"/>
      <c r="E452" s="231" t="s">
        <v>355</v>
      </c>
      <c r="F452" s="231"/>
      <c r="G452" s="231"/>
      <c r="H452" s="231"/>
      <c r="I452" s="231"/>
      <c r="J452" s="231"/>
      <c r="K452" s="231"/>
      <c r="L452" s="231"/>
      <c r="M452" s="231"/>
      <c r="N452" s="231"/>
      <c r="O452" s="231"/>
      <c r="P452" s="231"/>
      <c r="Q452" s="231"/>
      <c r="R452" s="231"/>
      <c r="S452" s="231"/>
      <c r="T452" s="231"/>
      <c r="U452" s="231"/>
      <c r="V452" s="231"/>
      <c r="W452" s="231"/>
      <c r="X452" s="231"/>
      <c r="Y452" s="231"/>
      <c r="Z452" s="74"/>
    </row>
    <row r="453" spans="1:26" ht="45" customHeight="1">
      <c r="A453" s="15"/>
      <c r="B453" s="15"/>
      <c r="C453" s="30"/>
      <c r="D453" s="99"/>
      <c r="E453" s="232"/>
      <c r="F453" s="232"/>
      <c r="G453" s="232"/>
      <c r="H453" s="232"/>
      <c r="I453" s="232"/>
      <c r="J453" s="232"/>
      <c r="K453" s="232"/>
      <c r="L453" s="232"/>
      <c r="M453" s="232"/>
      <c r="N453" s="232"/>
      <c r="O453" s="232"/>
      <c r="P453" s="232"/>
      <c r="Q453" s="232"/>
      <c r="R453" s="232"/>
      <c r="S453" s="232"/>
      <c r="T453" s="232"/>
      <c r="U453" s="232"/>
      <c r="V453" s="232"/>
      <c r="W453" s="232"/>
      <c r="X453" s="232"/>
      <c r="Y453" s="232"/>
      <c r="Z453" s="74"/>
    </row>
    <row r="454" spans="1:26" ht="20.100000000000001" customHeight="1">
      <c r="A454" s="15"/>
      <c r="B454" s="15"/>
      <c r="C454" s="101"/>
      <c r="D454" s="102"/>
      <c r="E454" s="47"/>
      <c r="F454" s="47"/>
      <c r="G454" s="47"/>
      <c r="H454" s="47"/>
      <c r="I454" s="59"/>
      <c r="J454" s="60"/>
      <c r="K454" s="60"/>
      <c r="L454" s="60"/>
      <c r="M454" s="60"/>
      <c r="N454" s="60"/>
      <c r="O454" s="60"/>
      <c r="P454" s="60"/>
      <c r="Q454" s="60"/>
      <c r="R454" s="60"/>
      <c r="S454" s="60"/>
      <c r="T454" s="60"/>
      <c r="U454" s="60"/>
      <c r="V454" s="47"/>
      <c r="W454" s="47"/>
      <c r="X454" s="80"/>
      <c r="Y454" s="80"/>
      <c r="Z454" s="103"/>
    </row>
  </sheetData>
  <dataConsolidate/>
  <mergeCells count="761">
    <mergeCell ref="R280:R281"/>
    <mergeCell ref="S280:Y280"/>
    <mergeCell ref="E452:Y452"/>
    <mergeCell ref="E453:Y453"/>
    <mergeCell ref="S233:Y233"/>
    <mergeCell ref="S232:Y232"/>
    <mergeCell ref="S365:Y365"/>
    <mergeCell ref="S366:Y366"/>
    <mergeCell ref="S363:Y363"/>
    <mergeCell ref="E303:I305"/>
    <mergeCell ref="E243:I246"/>
    <mergeCell ref="S234:Y234"/>
    <mergeCell ref="S235:Y235"/>
    <mergeCell ref="S236:Y236"/>
    <mergeCell ref="S237:Y237"/>
    <mergeCell ref="S238:Y238"/>
    <mergeCell ref="S239:Y239"/>
    <mergeCell ref="S241:Y241"/>
    <mergeCell ref="S350:Y350"/>
    <mergeCell ref="S296:Y296"/>
    <mergeCell ref="S297:Y297"/>
    <mergeCell ref="S243:Y243"/>
    <mergeCell ref="S244:Y244"/>
    <mergeCell ref="S245:Y245"/>
    <mergeCell ref="S252:Y252"/>
    <mergeCell ref="I155:Y155"/>
    <mergeCell ref="I157:Y157"/>
    <mergeCell ref="I159:M159"/>
    <mergeCell ref="I161:M161"/>
    <mergeCell ref="I174:M174"/>
    <mergeCell ref="J175:Y175"/>
    <mergeCell ref="I176:M176"/>
    <mergeCell ref="I168:M168"/>
    <mergeCell ref="E209:I211"/>
    <mergeCell ref="E179:H179"/>
    <mergeCell ref="E180:H180"/>
    <mergeCell ref="I179:M179"/>
    <mergeCell ref="I180:M180"/>
    <mergeCell ref="E188:Y188"/>
    <mergeCell ref="C184:I184"/>
    <mergeCell ref="E206:I208"/>
    <mergeCell ref="S206:Y206"/>
    <mergeCell ref="S207:Y207"/>
    <mergeCell ref="S208:Y208"/>
    <mergeCell ref="S209:Y209"/>
    <mergeCell ref="S210:Y210"/>
    <mergeCell ref="S211:Y211"/>
    <mergeCell ref="J190:Q190"/>
    <mergeCell ref="J191:Q191"/>
    <mergeCell ref="I151:M151"/>
    <mergeCell ref="I153:Y153"/>
    <mergeCell ref="I28:Y28"/>
    <mergeCell ref="I30:Y30"/>
    <mergeCell ref="J76:Y76"/>
    <mergeCell ref="I77:Y77"/>
    <mergeCell ref="I79:Y79"/>
    <mergeCell ref="I81:Y81"/>
    <mergeCell ref="I83:M83"/>
    <mergeCell ref="I85:M85"/>
    <mergeCell ref="I87:Y87"/>
    <mergeCell ref="D111:Y111"/>
    <mergeCell ref="I112:Y112"/>
    <mergeCell ref="I114:Y114"/>
    <mergeCell ref="I116:Y116"/>
    <mergeCell ref="I118:M118"/>
    <mergeCell ref="I120:M120"/>
    <mergeCell ref="I122:Y122"/>
    <mergeCell ref="C146:H146"/>
    <mergeCell ref="I149:M149"/>
    <mergeCell ref="W1:Z1"/>
    <mergeCell ref="C166:H166"/>
    <mergeCell ref="I170:M170"/>
    <mergeCell ref="I172:M172"/>
    <mergeCell ref="I73:Y73"/>
    <mergeCell ref="J74:Y74"/>
    <mergeCell ref="I75:Y75"/>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C109:H109"/>
    <mergeCell ref="S253:Y253"/>
    <mergeCell ref="S299:Y299"/>
    <mergeCell ref="S317:Y317"/>
    <mergeCell ref="S318:Y318"/>
    <mergeCell ref="S319:Y319"/>
    <mergeCell ref="S320:Y320"/>
    <mergeCell ref="S321:Y321"/>
    <mergeCell ref="S322:Y322"/>
    <mergeCell ref="S323:Y323"/>
    <mergeCell ref="S228:Y228"/>
    <mergeCell ref="S229:Y229"/>
    <mergeCell ref="S230:Y230"/>
    <mergeCell ref="S226:Y226"/>
    <mergeCell ref="S219:Y219"/>
    <mergeCell ref="S220:Y220"/>
    <mergeCell ref="S221:Y221"/>
    <mergeCell ref="S222:Y222"/>
    <mergeCell ref="S231:Y231"/>
    <mergeCell ref="E218:I226"/>
    <mergeCell ref="E227:I230"/>
    <mergeCell ref="E231:I237"/>
    <mergeCell ref="E238:I242"/>
    <mergeCell ref="E247:I253"/>
    <mergeCell ref="E190:I190"/>
    <mergeCell ref="S190:Y190"/>
    <mergeCell ref="S199:Y199"/>
    <mergeCell ref="S191:Y191"/>
    <mergeCell ref="S192:Y192"/>
    <mergeCell ref="S193:Y193"/>
    <mergeCell ref="S194:Y194"/>
    <mergeCell ref="S195:Y195"/>
    <mergeCell ref="S196:Y196"/>
    <mergeCell ref="E196:I200"/>
    <mergeCell ref="S197:Y197"/>
    <mergeCell ref="S198:Y198"/>
    <mergeCell ref="E191:I195"/>
    <mergeCell ref="S200:Y200"/>
    <mergeCell ref="S212:Y212"/>
    <mergeCell ref="S213:Y213"/>
    <mergeCell ref="S215:Y215"/>
    <mergeCell ref="S216:Y216"/>
    <mergeCell ref="S227:Y227"/>
    <mergeCell ref="S217:Y217"/>
    <mergeCell ref="S214:Y214"/>
    <mergeCell ref="J217:Q217"/>
    <mergeCell ref="E201:I205"/>
    <mergeCell ref="S201:Y201"/>
    <mergeCell ref="S202:Y202"/>
    <mergeCell ref="S203:Y203"/>
    <mergeCell ref="S204:Y204"/>
    <mergeCell ref="S205:Y205"/>
    <mergeCell ref="J211:Q211"/>
    <mergeCell ref="J212:Q212"/>
    <mergeCell ref="J213:Q213"/>
    <mergeCell ref="J214:Q214"/>
    <mergeCell ref="J215:Q215"/>
    <mergeCell ref="J216:Q216"/>
    <mergeCell ref="E212:I217"/>
    <mergeCell ref="J201:Q201"/>
    <mergeCell ref="J202:Q202"/>
    <mergeCell ref="J203:Q203"/>
    <mergeCell ref="J204:Q204"/>
    <mergeCell ref="J205:Q205"/>
    <mergeCell ref="J206:Q206"/>
    <mergeCell ref="J207:Q207"/>
    <mergeCell ref="J208:Q208"/>
    <mergeCell ref="S218:Y218"/>
    <mergeCell ref="S223:Y223"/>
    <mergeCell ref="S224:Y224"/>
    <mergeCell ref="S225:Y225"/>
    <mergeCell ref="J218:Q218"/>
    <mergeCell ref="J219:Q219"/>
    <mergeCell ref="J220:Q220"/>
    <mergeCell ref="J221:Q221"/>
    <mergeCell ref="J222:Q222"/>
    <mergeCell ref="J223:Q223"/>
    <mergeCell ref="J224:Q224"/>
    <mergeCell ref="J225:Q225"/>
    <mergeCell ref="S240:Y240"/>
    <mergeCell ref="S249:Y249"/>
    <mergeCell ref="S250:Y250"/>
    <mergeCell ref="S247:Y247"/>
    <mergeCell ref="S248:Y248"/>
    <mergeCell ref="S251:Y251"/>
    <mergeCell ref="S242:Y242"/>
    <mergeCell ref="J244:Q244"/>
    <mergeCell ref="J245:Q245"/>
    <mergeCell ref="J246:Q246"/>
    <mergeCell ref="J247:Q247"/>
    <mergeCell ref="J248:Q248"/>
    <mergeCell ref="J249:Q249"/>
    <mergeCell ref="J250:Q250"/>
    <mergeCell ref="J242:Q242"/>
    <mergeCell ref="J243:Q243"/>
    <mergeCell ref="S246:Y246"/>
    <mergeCell ref="E259:I261"/>
    <mergeCell ref="S259:Y259"/>
    <mergeCell ref="S260:Y260"/>
    <mergeCell ref="S261:Y261"/>
    <mergeCell ref="S254:Y254"/>
    <mergeCell ref="S255:Y255"/>
    <mergeCell ref="S256:Y256"/>
    <mergeCell ref="S257:Y257"/>
    <mergeCell ref="S258:Y258"/>
    <mergeCell ref="E254:I258"/>
    <mergeCell ref="J254:Q254"/>
    <mergeCell ref="J255:Q255"/>
    <mergeCell ref="J256:Q256"/>
    <mergeCell ref="J257:Q257"/>
    <mergeCell ref="J258:Q258"/>
    <mergeCell ref="J259:Q259"/>
    <mergeCell ref="J260:Q260"/>
    <mergeCell ref="J261:Q261"/>
    <mergeCell ref="E267:I268"/>
    <mergeCell ref="S267:Y267"/>
    <mergeCell ref="S268:Y268"/>
    <mergeCell ref="E262:I266"/>
    <mergeCell ref="S262:Y262"/>
    <mergeCell ref="S263:Y263"/>
    <mergeCell ref="S264:Y264"/>
    <mergeCell ref="S265:Y265"/>
    <mergeCell ref="S266:Y266"/>
    <mergeCell ref="J262:Q262"/>
    <mergeCell ref="J263:Q263"/>
    <mergeCell ref="J264:Q264"/>
    <mergeCell ref="J265:Q265"/>
    <mergeCell ref="J266:Q266"/>
    <mergeCell ref="J267:Q267"/>
    <mergeCell ref="J268:Q268"/>
    <mergeCell ref="E269:I272"/>
    <mergeCell ref="S269:Y269"/>
    <mergeCell ref="S270:Y270"/>
    <mergeCell ref="S271:Y271"/>
    <mergeCell ref="S272:Y272"/>
    <mergeCell ref="J269:Q269"/>
    <mergeCell ref="J270:Q270"/>
    <mergeCell ref="J271:Q271"/>
    <mergeCell ref="J272:Q272"/>
    <mergeCell ref="J299:Q299"/>
    <mergeCell ref="J300:Q300"/>
    <mergeCell ref="J301:Q301"/>
    <mergeCell ref="J302:Q302"/>
    <mergeCell ref="E273:I281"/>
    <mergeCell ref="S273:Y273"/>
    <mergeCell ref="S277:Y277"/>
    <mergeCell ref="S278:Y278"/>
    <mergeCell ref="S279:Y279"/>
    <mergeCell ref="S281:Y281"/>
    <mergeCell ref="S274:Y274"/>
    <mergeCell ref="S275:Y275"/>
    <mergeCell ref="S276:Y276"/>
    <mergeCell ref="J273:Q273"/>
    <mergeCell ref="J274:Q274"/>
    <mergeCell ref="J275:Q275"/>
    <mergeCell ref="J276:Q276"/>
    <mergeCell ref="J277:Q277"/>
    <mergeCell ref="J278:Q278"/>
    <mergeCell ref="J279:Q279"/>
    <mergeCell ref="E285:I285"/>
    <mergeCell ref="S285:Y285"/>
    <mergeCell ref="E286:I299"/>
    <mergeCell ref="S286:Y286"/>
    <mergeCell ref="E282:I282"/>
    <mergeCell ref="S282:Y282"/>
    <mergeCell ref="J292:Q292"/>
    <mergeCell ref="J293:Q293"/>
    <mergeCell ref="J294:Q294"/>
    <mergeCell ref="J295:Q295"/>
    <mergeCell ref="J296:Q296"/>
    <mergeCell ref="J297:Q297"/>
    <mergeCell ref="J298:Q298"/>
    <mergeCell ref="S298:Y298"/>
    <mergeCell ref="S287:Y287"/>
    <mergeCell ref="S288:Y288"/>
    <mergeCell ref="S289:Y289"/>
    <mergeCell ref="S290:Y290"/>
    <mergeCell ref="S291:Y291"/>
    <mergeCell ref="S292:Y292"/>
    <mergeCell ref="S293:Y293"/>
    <mergeCell ref="S294:Y294"/>
    <mergeCell ref="S295:Y295"/>
    <mergeCell ref="J289:Q289"/>
    <mergeCell ref="J290:Q290"/>
    <mergeCell ref="J291:Q291"/>
    <mergeCell ref="E306:I313"/>
    <mergeCell ref="E314:I318"/>
    <mergeCell ref="J312:Q312"/>
    <mergeCell ref="J313:Q313"/>
    <mergeCell ref="J314:Q314"/>
    <mergeCell ref="J315:Q315"/>
    <mergeCell ref="E300:I302"/>
    <mergeCell ref="S300:Y300"/>
    <mergeCell ref="S301:Y301"/>
    <mergeCell ref="S302:Y302"/>
    <mergeCell ref="S312:Y312"/>
    <mergeCell ref="S313:Y313"/>
    <mergeCell ref="S314:Y314"/>
    <mergeCell ref="S315:Y315"/>
    <mergeCell ref="S316:Y316"/>
    <mergeCell ref="S303:Y303"/>
    <mergeCell ref="S304:Y304"/>
    <mergeCell ref="S305:Y305"/>
    <mergeCell ref="S306:Y306"/>
    <mergeCell ref="S307:Y307"/>
    <mergeCell ref="S308:Y308"/>
    <mergeCell ref="S309:Y309"/>
    <mergeCell ref="S310:Y310"/>
    <mergeCell ref="S311:Y311"/>
    <mergeCell ref="E326:I330"/>
    <mergeCell ref="E323:I325"/>
    <mergeCell ref="J325:Q325"/>
    <mergeCell ref="J326:Q326"/>
    <mergeCell ref="J327:Q327"/>
    <mergeCell ref="J328:Q328"/>
    <mergeCell ref="J329:Q329"/>
    <mergeCell ref="J330:Q330"/>
    <mergeCell ref="E319:I322"/>
    <mergeCell ref="S324:Y324"/>
    <mergeCell ref="S325:Y325"/>
    <mergeCell ref="S326:Y326"/>
    <mergeCell ref="S327:Y327"/>
    <mergeCell ref="S328:Y328"/>
    <mergeCell ref="S329:Y329"/>
    <mergeCell ref="S330:Y330"/>
    <mergeCell ref="S331:Y331"/>
    <mergeCell ref="S332:Y332"/>
    <mergeCell ref="E340:I344"/>
    <mergeCell ref="E345:I349"/>
    <mergeCell ref="S345:Y345"/>
    <mergeCell ref="S347:Y347"/>
    <mergeCell ref="E350:I352"/>
    <mergeCell ref="S333:Y333"/>
    <mergeCell ref="S334:Y334"/>
    <mergeCell ref="S335:Y335"/>
    <mergeCell ref="S336:Y336"/>
    <mergeCell ref="S337:Y337"/>
    <mergeCell ref="S338:Y338"/>
    <mergeCell ref="S339:Y339"/>
    <mergeCell ref="S340:Y340"/>
    <mergeCell ref="S341:Y341"/>
    <mergeCell ref="E331:I339"/>
    <mergeCell ref="J331:Q331"/>
    <mergeCell ref="J332:Q332"/>
    <mergeCell ref="J333:Q333"/>
    <mergeCell ref="J334:Q334"/>
    <mergeCell ref="J335:Q335"/>
    <mergeCell ref="J336:Q336"/>
    <mergeCell ref="J337:Q337"/>
    <mergeCell ref="J338:Q338"/>
    <mergeCell ref="J339:Q339"/>
    <mergeCell ref="S342:Y342"/>
    <mergeCell ref="S343:Y343"/>
    <mergeCell ref="S364:Y364"/>
    <mergeCell ref="S344:Y344"/>
    <mergeCell ref="S346:Y346"/>
    <mergeCell ref="S356:Y356"/>
    <mergeCell ref="S357:Y357"/>
    <mergeCell ref="S358:Y358"/>
    <mergeCell ref="S359:Y359"/>
    <mergeCell ref="S360:Y360"/>
    <mergeCell ref="S361:Y361"/>
    <mergeCell ref="S362:Y362"/>
    <mergeCell ref="S352:Y352"/>
    <mergeCell ref="S353:Y353"/>
    <mergeCell ref="S354:Y354"/>
    <mergeCell ref="S355:Y355"/>
    <mergeCell ref="S351:Y351"/>
    <mergeCell ref="S348:Y348"/>
    <mergeCell ref="S349:Y349"/>
    <mergeCell ref="J192:Q192"/>
    <mergeCell ref="J193:Q193"/>
    <mergeCell ref="J194:Q194"/>
    <mergeCell ref="J195:Q195"/>
    <mergeCell ref="J196:Q196"/>
    <mergeCell ref="J197:Q197"/>
    <mergeCell ref="J198:Q198"/>
    <mergeCell ref="J199:Q199"/>
    <mergeCell ref="J200:Q200"/>
    <mergeCell ref="J209:Q209"/>
    <mergeCell ref="J210:Q210"/>
    <mergeCell ref="J226:Q226"/>
    <mergeCell ref="J227:Q227"/>
    <mergeCell ref="J228:Q228"/>
    <mergeCell ref="J229:Q229"/>
    <mergeCell ref="J230:Q230"/>
    <mergeCell ref="J231:Q231"/>
    <mergeCell ref="J232:Q232"/>
    <mergeCell ref="J233:Q233"/>
    <mergeCell ref="J234:Q234"/>
    <mergeCell ref="J235:Q235"/>
    <mergeCell ref="J236:Q236"/>
    <mergeCell ref="J237:Q237"/>
    <mergeCell ref="J238:Q238"/>
    <mergeCell ref="J239:Q239"/>
    <mergeCell ref="J240:Q240"/>
    <mergeCell ref="J241:Q241"/>
    <mergeCell ref="J253:Q253"/>
    <mergeCell ref="J251:Q251"/>
    <mergeCell ref="J252:Q252"/>
    <mergeCell ref="J282:Q282"/>
    <mergeCell ref="J285:Q285"/>
    <mergeCell ref="J286:Q286"/>
    <mergeCell ref="J287:Q287"/>
    <mergeCell ref="J288:Q288"/>
    <mergeCell ref="J280:Q281"/>
    <mergeCell ref="J303:Q303"/>
    <mergeCell ref="J304:Q304"/>
    <mergeCell ref="J305:Q305"/>
    <mergeCell ref="J306:Q306"/>
    <mergeCell ref="J307:Q307"/>
    <mergeCell ref="J308:Q308"/>
    <mergeCell ref="J309:Q309"/>
    <mergeCell ref="J310:Q310"/>
    <mergeCell ref="J311:Q311"/>
    <mergeCell ref="J316:Q316"/>
    <mergeCell ref="J317:Q317"/>
    <mergeCell ref="J318:Q318"/>
    <mergeCell ref="J319:Q319"/>
    <mergeCell ref="J320:Q320"/>
    <mergeCell ref="J321:Q321"/>
    <mergeCell ref="J322:Q322"/>
    <mergeCell ref="J323:Q323"/>
    <mergeCell ref="J324:Q324"/>
    <mergeCell ref="J340:Q340"/>
    <mergeCell ref="J341:Q341"/>
    <mergeCell ref="J342:Q342"/>
    <mergeCell ref="J343:Q343"/>
    <mergeCell ref="J344:Q344"/>
    <mergeCell ref="J345:Q345"/>
    <mergeCell ref="J346:Q346"/>
    <mergeCell ref="J347:Q347"/>
    <mergeCell ref="J348:Q348"/>
    <mergeCell ref="E369:Y369"/>
    <mergeCell ref="U370:Y370"/>
    <mergeCell ref="U371:Y371"/>
    <mergeCell ref="U372:Y372"/>
    <mergeCell ref="J349:Q349"/>
    <mergeCell ref="J350:Q350"/>
    <mergeCell ref="J351:Q351"/>
    <mergeCell ref="J352:Q352"/>
    <mergeCell ref="J353:Q353"/>
    <mergeCell ref="J354:Q354"/>
    <mergeCell ref="J355:Q355"/>
    <mergeCell ref="J356:Q356"/>
    <mergeCell ref="J366:Q366"/>
    <mergeCell ref="J357:Q357"/>
    <mergeCell ref="J358:Q358"/>
    <mergeCell ref="J359:Q359"/>
    <mergeCell ref="J360:Q360"/>
    <mergeCell ref="J361:Q361"/>
    <mergeCell ref="J362:Q362"/>
    <mergeCell ref="J363:Q363"/>
    <mergeCell ref="J364:Q364"/>
    <mergeCell ref="J365:Q365"/>
    <mergeCell ref="E353:I366"/>
    <mergeCell ref="U373:Y373"/>
    <mergeCell ref="U374:Y374"/>
    <mergeCell ref="P370:Q370"/>
    <mergeCell ref="E370:O370"/>
    <mergeCell ref="R370:T370"/>
    <mergeCell ref="E371:O371"/>
    <mergeCell ref="P371:Q371"/>
    <mergeCell ref="R371:T371"/>
    <mergeCell ref="E372:O372"/>
    <mergeCell ref="P372:Q372"/>
    <mergeCell ref="R372:T372"/>
    <mergeCell ref="E373:O373"/>
    <mergeCell ref="P373:Q373"/>
    <mergeCell ref="R373:T373"/>
    <mergeCell ref="E374:O374"/>
    <mergeCell ref="P374:Q374"/>
    <mergeCell ref="R374:T374"/>
    <mergeCell ref="E375:O375"/>
    <mergeCell ref="P375:Q375"/>
    <mergeCell ref="R375:T375"/>
    <mergeCell ref="U375:Y375"/>
    <mergeCell ref="E376:O376"/>
    <mergeCell ref="P376:Q376"/>
    <mergeCell ref="R376:T376"/>
    <mergeCell ref="U376:Y376"/>
    <mergeCell ref="E377:O377"/>
    <mergeCell ref="P377:Q377"/>
    <mergeCell ref="R377:T377"/>
    <mergeCell ref="U377:Y377"/>
    <mergeCell ref="E378:O378"/>
    <mergeCell ref="P378:Q378"/>
    <mergeCell ref="R378:T378"/>
    <mergeCell ref="U378:Y378"/>
    <mergeCell ref="E379:O379"/>
    <mergeCell ref="P379:Q379"/>
    <mergeCell ref="R379:T379"/>
    <mergeCell ref="U379:Y379"/>
    <mergeCell ref="E380:O380"/>
    <mergeCell ref="P380:Q380"/>
    <mergeCell ref="R380:T380"/>
    <mergeCell ref="U380:Y380"/>
    <mergeCell ref="E381:O381"/>
    <mergeCell ref="P381:Q381"/>
    <mergeCell ref="R381:T381"/>
    <mergeCell ref="U381:Y381"/>
    <mergeCell ref="E382:O382"/>
    <mergeCell ref="P382:Q382"/>
    <mergeCell ref="R382:T382"/>
    <mergeCell ref="U382:Y382"/>
    <mergeCell ref="E383:O383"/>
    <mergeCell ref="P383:Q383"/>
    <mergeCell ref="R383:T383"/>
    <mergeCell ref="U383:Y383"/>
    <mergeCell ref="E384:O384"/>
    <mergeCell ref="P384:Q384"/>
    <mergeCell ref="R384:T384"/>
    <mergeCell ref="U384:Y384"/>
    <mergeCell ref="E385:O385"/>
    <mergeCell ref="P385:Q385"/>
    <mergeCell ref="R385:T385"/>
    <mergeCell ref="U385:Y385"/>
    <mergeCell ref="E386:O386"/>
    <mergeCell ref="P386:Q386"/>
    <mergeCell ref="R386:T386"/>
    <mergeCell ref="U386:Y386"/>
    <mergeCell ref="E387:O387"/>
    <mergeCell ref="P387:Q387"/>
    <mergeCell ref="R387:T387"/>
    <mergeCell ref="U387:Y387"/>
    <mergeCell ref="E388:O388"/>
    <mergeCell ref="P388:Q388"/>
    <mergeCell ref="R388:T388"/>
    <mergeCell ref="U388:Y388"/>
    <mergeCell ref="E389:O389"/>
    <mergeCell ref="P389:Q389"/>
    <mergeCell ref="R389:T389"/>
    <mergeCell ref="U389:Y389"/>
    <mergeCell ref="E390:O390"/>
    <mergeCell ref="P390:Q390"/>
    <mergeCell ref="R390:T390"/>
    <mergeCell ref="U390:Y390"/>
    <mergeCell ref="E391:O391"/>
    <mergeCell ref="P391:Q391"/>
    <mergeCell ref="R391:T391"/>
    <mergeCell ref="U391:Y391"/>
    <mergeCell ref="E392:O392"/>
    <mergeCell ref="P392:Q392"/>
    <mergeCell ref="R392:T392"/>
    <mergeCell ref="U392:Y392"/>
    <mergeCell ref="E393:O393"/>
    <mergeCell ref="P393:Q393"/>
    <mergeCell ref="R393:T393"/>
    <mergeCell ref="U393:Y393"/>
    <mergeCell ref="E394:O394"/>
    <mergeCell ref="P394:Q394"/>
    <mergeCell ref="R394:T394"/>
    <mergeCell ref="U394:Y394"/>
    <mergeCell ref="E395:O395"/>
    <mergeCell ref="P395:Q395"/>
    <mergeCell ref="R395:T395"/>
    <mergeCell ref="U395:Y395"/>
    <mergeCell ref="E396:O396"/>
    <mergeCell ref="P396:Q396"/>
    <mergeCell ref="R396:T396"/>
    <mergeCell ref="U396:Y396"/>
    <mergeCell ref="E397:O397"/>
    <mergeCell ref="P397:Q397"/>
    <mergeCell ref="R397:T397"/>
    <mergeCell ref="U397:Y397"/>
    <mergeCell ref="E398:O398"/>
    <mergeCell ref="P398:Q398"/>
    <mergeCell ref="R398:T398"/>
    <mergeCell ref="U398:Y398"/>
    <mergeCell ref="E399:O399"/>
    <mergeCell ref="P399:Q399"/>
    <mergeCell ref="R399:T399"/>
    <mergeCell ref="U399:Y399"/>
    <mergeCell ref="E400:O400"/>
    <mergeCell ref="P400:Q400"/>
    <mergeCell ref="R400:T400"/>
    <mergeCell ref="U400:Y400"/>
    <mergeCell ref="E401:O401"/>
    <mergeCell ref="P401:Q401"/>
    <mergeCell ref="R401:T401"/>
    <mergeCell ref="U401:Y401"/>
    <mergeCell ref="E402:O402"/>
    <mergeCell ref="P402:Q402"/>
    <mergeCell ref="R402:T402"/>
    <mergeCell ref="U402:Y402"/>
    <mergeCell ref="E403:O403"/>
    <mergeCell ref="P403:Q403"/>
    <mergeCell ref="R403:T403"/>
    <mergeCell ref="U403:Y403"/>
    <mergeCell ref="E404:O404"/>
    <mergeCell ref="P404:Q404"/>
    <mergeCell ref="R404:T404"/>
    <mergeCell ref="U404:Y404"/>
    <mergeCell ref="E405:O405"/>
    <mergeCell ref="P405:Q405"/>
    <mergeCell ref="R405:T405"/>
    <mergeCell ref="U405:Y405"/>
    <mergeCell ref="E406:O406"/>
    <mergeCell ref="P406:Q406"/>
    <mergeCell ref="R406:T406"/>
    <mergeCell ref="U406:Y406"/>
    <mergeCell ref="E407:O407"/>
    <mergeCell ref="P407:Q407"/>
    <mergeCell ref="R407:T407"/>
    <mergeCell ref="U407:Y407"/>
    <mergeCell ref="E408:O408"/>
    <mergeCell ref="P408:Q408"/>
    <mergeCell ref="R408:T408"/>
    <mergeCell ref="U408:Y408"/>
    <mergeCell ref="E409:O409"/>
    <mergeCell ref="P409:Q409"/>
    <mergeCell ref="R409:T409"/>
    <mergeCell ref="U409:Y409"/>
    <mergeCell ref="E410:O410"/>
    <mergeCell ref="P410:Q410"/>
    <mergeCell ref="R410:T410"/>
    <mergeCell ref="U410:Y410"/>
    <mergeCell ref="E411:O411"/>
    <mergeCell ref="P411:Q411"/>
    <mergeCell ref="R411:T411"/>
    <mergeCell ref="U411:Y411"/>
    <mergeCell ref="E412:O412"/>
    <mergeCell ref="P412:Q412"/>
    <mergeCell ref="R412:T412"/>
    <mergeCell ref="U412:Y412"/>
    <mergeCell ref="E413:O413"/>
    <mergeCell ref="P413:Q413"/>
    <mergeCell ref="R413:T413"/>
    <mergeCell ref="U413:Y413"/>
    <mergeCell ref="E414:O414"/>
    <mergeCell ref="P414:Q414"/>
    <mergeCell ref="R414:T414"/>
    <mergeCell ref="U414:Y414"/>
    <mergeCell ref="E415:O415"/>
    <mergeCell ref="P415:Q415"/>
    <mergeCell ref="R415:T415"/>
    <mergeCell ref="U415:Y415"/>
    <mergeCell ref="E416:O416"/>
    <mergeCell ref="P416:Q416"/>
    <mergeCell ref="R416:T416"/>
    <mergeCell ref="U416:Y416"/>
    <mergeCell ref="E417:O417"/>
    <mergeCell ref="P417:Q417"/>
    <mergeCell ref="R417:T417"/>
    <mergeCell ref="U417:Y417"/>
    <mergeCell ref="E418:O418"/>
    <mergeCell ref="P418:Q418"/>
    <mergeCell ref="R418:T418"/>
    <mergeCell ref="U418:Y418"/>
    <mergeCell ref="E419:O419"/>
    <mergeCell ref="P419:Q419"/>
    <mergeCell ref="R419:T419"/>
    <mergeCell ref="U419:Y419"/>
    <mergeCell ref="E420:O420"/>
    <mergeCell ref="P420:Q420"/>
    <mergeCell ref="R420:T420"/>
    <mergeCell ref="U420:Y420"/>
    <mergeCell ref="E421:O421"/>
    <mergeCell ref="P421:Q421"/>
    <mergeCell ref="R421:T421"/>
    <mergeCell ref="U421:Y421"/>
    <mergeCell ref="E422:O422"/>
    <mergeCell ref="P422:Q422"/>
    <mergeCell ref="R422:T422"/>
    <mergeCell ref="U422:Y422"/>
    <mergeCell ref="E423:O423"/>
    <mergeCell ref="P423:Q423"/>
    <mergeCell ref="R423:T423"/>
    <mergeCell ref="U423:Y423"/>
    <mergeCell ref="E424:O424"/>
    <mergeCell ref="P424:Q424"/>
    <mergeCell ref="R424:T424"/>
    <mergeCell ref="U424:Y424"/>
    <mergeCell ref="E425:O425"/>
    <mergeCell ref="P425:Q425"/>
    <mergeCell ref="R425:T425"/>
    <mergeCell ref="U425:Y425"/>
    <mergeCell ref="E426:O426"/>
    <mergeCell ref="P426:Q426"/>
    <mergeCell ref="R426:T426"/>
    <mergeCell ref="U426:Y426"/>
    <mergeCell ref="E427:O427"/>
    <mergeCell ref="P427:Q427"/>
    <mergeCell ref="R427:T427"/>
    <mergeCell ref="U427:Y427"/>
    <mergeCell ref="E428:O428"/>
    <mergeCell ref="P428:Q428"/>
    <mergeCell ref="R428:T428"/>
    <mergeCell ref="U428:Y428"/>
    <mergeCell ref="E429:O429"/>
    <mergeCell ref="P429:Q429"/>
    <mergeCell ref="R429:T429"/>
    <mergeCell ref="U429:Y429"/>
    <mergeCell ref="E430:O430"/>
    <mergeCell ref="P430:Q430"/>
    <mergeCell ref="R430:T430"/>
    <mergeCell ref="U430:Y430"/>
    <mergeCell ref="E431:O431"/>
    <mergeCell ref="P431:Q431"/>
    <mergeCell ref="R431:T431"/>
    <mergeCell ref="U431:Y431"/>
    <mergeCell ref="E432:O432"/>
    <mergeCell ref="P432:Q432"/>
    <mergeCell ref="R432:T432"/>
    <mergeCell ref="U432:Y432"/>
    <mergeCell ref="E433:O433"/>
    <mergeCell ref="P433:Q433"/>
    <mergeCell ref="R433:T433"/>
    <mergeCell ref="U433:Y433"/>
    <mergeCell ref="E434:O434"/>
    <mergeCell ref="P434:Q434"/>
    <mergeCell ref="R434:T434"/>
    <mergeCell ref="U434:Y434"/>
    <mergeCell ref="E435:O435"/>
    <mergeCell ref="P435:Q435"/>
    <mergeCell ref="R435:T435"/>
    <mergeCell ref="U435:Y435"/>
    <mergeCell ref="E436:O436"/>
    <mergeCell ref="P436:Q436"/>
    <mergeCell ref="R436:T436"/>
    <mergeCell ref="U436:Y436"/>
    <mergeCell ref="E437:O437"/>
    <mergeCell ref="P437:Q437"/>
    <mergeCell ref="R437:T437"/>
    <mergeCell ref="U437:Y437"/>
    <mergeCell ref="E438:O438"/>
    <mergeCell ref="P438:Q438"/>
    <mergeCell ref="R438:T438"/>
    <mergeCell ref="U438:Y438"/>
    <mergeCell ref="E439:O439"/>
    <mergeCell ref="P439:Q439"/>
    <mergeCell ref="R439:T439"/>
    <mergeCell ref="U439:Y439"/>
    <mergeCell ref="E440:O440"/>
    <mergeCell ref="P440:Q440"/>
    <mergeCell ref="R440:T440"/>
    <mergeCell ref="U440:Y440"/>
    <mergeCell ref="E444:O444"/>
    <mergeCell ref="P444:Q444"/>
    <mergeCell ref="R444:T444"/>
    <mergeCell ref="U444:Y444"/>
    <mergeCell ref="R445:T445"/>
    <mergeCell ref="U445:Y445"/>
    <mergeCell ref="R446:T446"/>
    <mergeCell ref="U446:Y446"/>
    <mergeCell ref="E441:O441"/>
    <mergeCell ref="P441:Q441"/>
    <mergeCell ref="R441:T441"/>
    <mergeCell ref="U441:Y441"/>
    <mergeCell ref="E442:O442"/>
    <mergeCell ref="P442:Q442"/>
    <mergeCell ref="R442:T442"/>
    <mergeCell ref="U442:Y442"/>
    <mergeCell ref="E443:O443"/>
    <mergeCell ref="P443:Q443"/>
    <mergeCell ref="R443:T443"/>
    <mergeCell ref="U443:Y443"/>
    <mergeCell ref="R448:T448"/>
    <mergeCell ref="U448:Y448"/>
    <mergeCell ref="R449:T449"/>
    <mergeCell ref="U449:Y449"/>
    <mergeCell ref="E445:F449"/>
    <mergeCell ref="G445:Q445"/>
    <mergeCell ref="G446:Q446"/>
    <mergeCell ref="G448:Q448"/>
    <mergeCell ref="G449:Q449"/>
    <mergeCell ref="G447:Q447"/>
    <mergeCell ref="R447:T447"/>
    <mergeCell ref="U447:Y447"/>
  </mergeCells>
  <phoneticPr fontId="5"/>
  <conditionalFormatting sqref="I20:M20">
    <cfRule type="expression" dxfId="237" priority="238" stopIfTrue="1">
      <formula>ISBLANK($I20)</formula>
    </cfRule>
  </conditionalFormatting>
  <conditionalFormatting sqref="I22:Y22">
    <cfRule type="expression" dxfId="236" priority="237" stopIfTrue="1">
      <formula>AND(I22&lt;&gt;"", OR(ISERROR(FIND("@"&amp;LEFT(I22,3)&amp;"@", 都道府県3))=FALSE, ISERROR(FIND("@"&amp;LEFT(I22,4)&amp;"@",都道府県4))=FALSE))=FALSE</formula>
    </cfRule>
  </conditionalFormatting>
  <conditionalFormatting sqref="I24:Y24">
    <cfRule type="expression" dxfId="235" priority="236" stopIfTrue="1">
      <formula>ISBLANK($I24)</formula>
    </cfRule>
  </conditionalFormatting>
  <conditionalFormatting sqref="I26:Y26">
    <cfRule type="expression" dxfId="234" priority="235" stopIfTrue="1">
      <formula>ISBLANK($I26)</formula>
    </cfRule>
  </conditionalFormatting>
  <conditionalFormatting sqref="I28:Y28">
    <cfRule type="expression" dxfId="233" priority="234" stopIfTrue="1">
      <formula>ISBLANK($I28)</formula>
    </cfRule>
  </conditionalFormatting>
  <conditionalFormatting sqref="I30:Y30">
    <cfRule type="expression" dxfId="232" priority="233" stopIfTrue="1">
      <formula>ISBLANK($I30)</formula>
    </cfRule>
  </conditionalFormatting>
  <conditionalFormatting sqref="I32:Y32">
    <cfRule type="expression" dxfId="231" priority="232" stopIfTrue="1">
      <formula>ISBLANK($I32)</formula>
    </cfRule>
  </conditionalFormatting>
  <conditionalFormatting sqref="I34:M34">
    <cfRule type="expression" dxfId="230" priority="231" stopIfTrue="1">
      <formula>NOT(AND(I34&lt;&gt;"",ISNUMBER(VALUE(SUBSTITUTE(I34,"-","")))))</formula>
    </cfRule>
  </conditionalFormatting>
  <conditionalFormatting sqref="I36:M36">
    <cfRule type="expression" dxfId="229" priority="230" stopIfTrue="1">
      <formula>AND(I36&lt;&gt;"",NOT(ISNUMBER(VALUE(SUBSTITUTE(I36,"-","")))))</formula>
    </cfRule>
  </conditionalFormatting>
  <conditionalFormatting sqref="I40:M40">
    <cfRule type="expression" dxfId="228" priority="229" stopIfTrue="1">
      <formula>AND($I40&lt;&gt;"一致する", $I40&lt;&gt;"一致しない")</formula>
    </cfRule>
  </conditionalFormatting>
  <conditionalFormatting sqref="I63:M63">
    <cfRule type="expression" dxfId="227" priority="228" stopIfTrue="1">
      <formula>AND(I63&lt;&gt;"しない", I63&lt;&gt;"する")</formula>
    </cfRule>
  </conditionalFormatting>
  <conditionalFormatting sqref="I69:M69">
    <cfRule type="expression" dxfId="226" priority="227" stopIfTrue="1">
      <formula>OR(AND($I63="する",ISBLANK($I69)),AND($I63="しない",NOT(ISBLANK($I69))))</formula>
    </cfRule>
  </conditionalFormatting>
  <conditionalFormatting sqref="I71:Y71">
    <cfRule type="expression" dxfId="225" priority="226" stopIfTrue="1">
      <formula>OR(AND($I63="する",AND(I71&lt;&gt;"", OR(ISERROR(FIND("@"&amp;LEFT(I71,3)&amp;"@", 都道府県3))=FALSE, ISERROR(FIND("@"&amp;LEFT(I71,4)&amp;"@",都道府県4))=FALSE))=FALSE),AND($I63="しない",NOT(ISBLANK($I71))))</formula>
    </cfRule>
  </conditionalFormatting>
  <conditionalFormatting sqref="I73:Y73">
    <cfRule type="expression" dxfId="224" priority="225" stopIfTrue="1">
      <formula>OR(AND($I63="する",ISBLANK($I73)),AND($I63="しない",NOT(ISBLANK($I73))))</formula>
    </cfRule>
  </conditionalFormatting>
  <conditionalFormatting sqref="I75:Y75">
    <cfRule type="expression" dxfId="223" priority="224" stopIfTrue="1">
      <formula>OR(AND($I63="する",ISBLANK($I75)),AND($I63="しない",NOT(ISBLANK($I75))))</formula>
    </cfRule>
  </conditionalFormatting>
  <conditionalFormatting sqref="I77:Y77">
    <cfRule type="expression" dxfId="222" priority="223" stopIfTrue="1">
      <formula>OR(AND($I63="する",ISBLANK($I77)),AND($I63="しない",NOT(ISBLANK($I77))))</formula>
    </cfRule>
  </conditionalFormatting>
  <conditionalFormatting sqref="I79:Y79">
    <cfRule type="expression" dxfId="221" priority="222" stopIfTrue="1">
      <formula>OR(AND($I63="する",ISBLANK($I79)),AND($I63="しない",NOT(ISBLANK($I79))))</formula>
    </cfRule>
  </conditionalFormatting>
  <conditionalFormatting sqref="I81:Y81">
    <cfRule type="expression" dxfId="220" priority="221" stopIfTrue="1">
      <formula>OR(AND($I63="する",ISBLANK($I81)),AND($I63="しない",NOT(ISBLANK($I81))))</formula>
    </cfRule>
  </conditionalFormatting>
  <conditionalFormatting sqref="I83:M83">
    <cfRule type="expression" dxfId="219" priority="220" stopIfTrue="1">
      <formula>OR(AND($I63="する",NOT(AND(I83&lt;&gt;"",ISNUMBER(VALUE(SUBSTITUTE(I83,"-","")))))), AND($I63="しない",NOT(ISBLANK($I83))))</formula>
    </cfRule>
  </conditionalFormatting>
  <conditionalFormatting sqref="I85:M85">
    <cfRule type="expression" dxfId="218" priority="219" stopIfTrue="1">
      <formula>OR(AND($I63="する",AND(I85&lt;&gt;"",NOT(ISNUMBER(VALUE(SUBSTITUTE(I85,"-","")))))), AND($I63="しない",NOT(ISBLANK($I85))))</formula>
    </cfRule>
  </conditionalFormatting>
  <conditionalFormatting sqref="I87:Y87">
    <cfRule type="expression" dxfId="217" priority="218" stopIfTrue="1">
      <formula>AND(I63="しない",NOT(ISBLANK($I87)))</formula>
    </cfRule>
  </conditionalFormatting>
  <conditionalFormatting sqref="I118:M118">
    <cfRule type="expression" dxfId="216" priority="217" stopIfTrue="1">
      <formula>AND(I118&lt;&gt;"",NOT(ISNUMBER(VALUE(SUBSTITUTE(I118,"-","")))))</formula>
    </cfRule>
  </conditionalFormatting>
  <conditionalFormatting sqref="I120:M120">
    <cfRule type="expression" dxfId="215" priority="216" stopIfTrue="1">
      <formula>AND(I120&lt;&gt;"",NOT(ISNUMBER(VALUE(SUBSTITUTE(I120,"-","")))))</formula>
    </cfRule>
  </conditionalFormatting>
  <conditionalFormatting sqref="I149:M149">
    <cfRule type="expression" dxfId="214" priority="215" stopIfTrue="1">
      <formula>AND(I149&lt;&gt;"しない", I149&lt;&gt;"する")</formula>
    </cfRule>
  </conditionalFormatting>
  <conditionalFormatting sqref="I151:M151">
    <cfRule type="expression" dxfId="213" priority="214" stopIfTrue="1">
      <formula>AND($I149="する",ISBLANK($I151))</formula>
    </cfRule>
  </conditionalFormatting>
  <conditionalFormatting sqref="I153:Y153">
    <cfRule type="expression" dxfId="212" priority="213" stopIfTrue="1">
      <formula>AND($I149="する",ISBLANK($I153))</formula>
    </cfRule>
  </conditionalFormatting>
  <conditionalFormatting sqref="I157:Y157">
    <cfRule type="expression" dxfId="211" priority="212" stopIfTrue="1">
      <formula>AND($I149="する",ISBLANK($I157))</formula>
    </cfRule>
  </conditionalFormatting>
  <conditionalFormatting sqref="I159:M159">
    <cfRule type="expression" dxfId="210" priority="211" stopIfTrue="1">
      <formula>AND($I149="する",NOT(AND(I159&lt;&gt;"",ISNUMBER(VALUE(SUBSTITUTE(I159,"-",""))))))</formula>
    </cfRule>
  </conditionalFormatting>
  <conditionalFormatting sqref="I161:M161">
    <cfRule type="expression" dxfId="209" priority="210" stopIfTrue="1">
      <formula>AND($I149="する",AND(I161&lt;&gt;"",NOT(ISNUMBER(VALUE(SUBSTITUTE(I161,"-",""))))))</formula>
    </cfRule>
  </conditionalFormatting>
  <conditionalFormatting sqref="I168:M168">
    <cfRule type="expression" dxfId="208" priority="209" stopIfTrue="1">
      <formula>TRIM($I168)=""</formula>
    </cfRule>
  </conditionalFormatting>
  <conditionalFormatting sqref="I174:M174">
    <cfRule type="expression" dxfId="207" priority="208" stopIfTrue="1">
      <formula>TRIM($I174)=""</formula>
    </cfRule>
  </conditionalFormatting>
  <conditionalFormatting sqref="I176:M176">
    <cfRule type="expression" dxfId="206" priority="207" stopIfTrue="1">
      <formula>TRIM($I176)=""</formula>
    </cfRule>
  </conditionalFormatting>
  <conditionalFormatting sqref="I179:M179">
    <cfRule type="expression" dxfId="205" priority="206" stopIfTrue="1">
      <formula>TRIM($I179)=""</formula>
    </cfRule>
  </conditionalFormatting>
  <conditionalFormatting sqref="I180:M180">
    <cfRule type="expression" dxfId="204" priority="205" stopIfTrue="1">
      <formula>TRIM($I180)=""</formula>
    </cfRule>
  </conditionalFormatting>
  <conditionalFormatting sqref="R191">
    <cfRule type="expression" dxfId="203" priority="204" stopIfTrue="1">
      <formula>希望&lt;&gt;0</formula>
    </cfRule>
  </conditionalFormatting>
  <conditionalFormatting sqref="R192">
    <cfRule type="expression" dxfId="202" priority="203" stopIfTrue="1">
      <formula>希望&lt;&gt;0</formula>
    </cfRule>
  </conditionalFormatting>
  <conditionalFormatting sqref="R193">
    <cfRule type="expression" dxfId="201" priority="202" stopIfTrue="1">
      <formula>希望&lt;&gt;0</formula>
    </cfRule>
  </conditionalFormatting>
  <conditionalFormatting sqref="R194">
    <cfRule type="expression" dxfId="200" priority="201" stopIfTrue="1">
      <formula>希望&lt;&gt;0</formula>
    </cfRule>
  </conditionalFormatting>
  <conditionalFormatting sqref="R195">
    <cfRule type="expression" dxfId="199" priority="200" stopIfTrue="1">
      <formula>希望&lt;&gt;0</formula>
    </cfRule>
  </conditionalFormatting>
  <conditionalFormatting sqref="S195:Y195">
    <cfRule type="expression" dxfId="198" priority="199" stopIfTrue="1">
      <formula>$A195&lt;&gt;0</formula>
    </cfRule>
  </conditionalFormatting>
  <conditionalFormatting sqref="R196">
    <cfRule type="expression" dxfId="197" priority="198" stopIfTrue="1">
      <formula>希望&lt;&gt;0</formula>
    </cfRule>
  </conditionalFormatting>
  <conditionalFormatting sqref="R197">
    <cfRule type="expression" dxfId="196" priority="197" stopIfTrue="1">
      <formula>希望&lt;&gt;0</formula>
    </cfRule>
  </conditionalFormatting>
  <conditionalFormatting sqref="R198">
    <cfRule type="expression" dxfId="195" priority="196" stopIfTrue="1">
      <formula>希望&lt;&gt;0</formula>
    </cfRule>
  </conditionalFormatting>
  <conditionalFormatting sqref="R199">
    <cfRule type="expression" dxfId="194" priority="195" stopIfTrue="1">
      <formula>希望&lt;&gt;0</formula>
    </cfRule>
  </conditionalFormatting>
  <conditionalFormatting sqref="R200">
    <cfRule type="expression" dxfId="193" priority="194" stopIfTrue="1">
      <formula>希望&lt;&gt;0</formula>
    </cfRule>
  </conditionalFormatting>
  <conditionalFormatting sqref="S200:Y200">
    <cfRule type="expression" dxfId="192" priority="193" stopIfTrue="1">
      <formula>$A200&lt;&gt;0</formula>
    </cfRule>
  </conditionalFormatting>
  <conditionalFormatting sqref="R201">
    <cfRule type="expression" dxfId="191" priority="192" stopIfTrue="1">
      <formula>希望&lt;&gt;0</formula>
    </cfRule>
  </conditionalFormatting>
  <conditionalFormatting sqref="R202">
    <cfRule type="expression" dxfId="190" priority="191" stopIfTrue="1">
      <formula>希望&lt;&gt;0</formula>
    </cfRule>
  </conditionalFormatting>
  <conditionalFormatting sqref="R203">
    <cfRule type="expression" dxfId="189" priority="190" stopIfTrue="1">
      <formula>希望&lt;&gt;0</formula>
    </cfRule>
  </conditionalFormatting>
  <conditionalFormatting sqref="R204">
    <cfRule type="expression" dxfId="188" priority="189" stopIfTrue="1">
      <formula>希望&lt;&gt;0</formula>
    </cfRule>
  </conditionalFormatting>
  <conditionalFormatting sqref="R205">
    <cfRule type="expression" dxfId="187" priority="188" stopIfTrue="1">
      <formula>希望&lt;&gt;0</formula>
    </cfRule>
  </conditionalFormatting>
  <conditionalFormatting sqref="S205:Y205">
    <cfRule type="expression" dxfId="186" priority="187" stopIfTrue="1">
      <formula>$A205&lt;&gt;0</formula>
    </cfRule>
  </conditionalFormatting>
  <conditionalFormatting sqref="R206">
    <cfRule type="expression" dxfId="185" priority="186" stopIfTrue="1">
      <formula>希望&lt;&gt;0</formula>
    </cfRule>
  </conditionalFormatting>
  <conditionalFormatting sqref="R207">
    <cfRule type="expression" dxfId="184" priority="185" stopIfTrue="1">
      <formula>希望&lt;&gt;0</formula>
    </cfRule>
  </conditionalFormatting>
  <conditionalFormatting sqref="R208">
    <cfRule type="expression" dxfId="183" priority="184" stopIfTrue="1">
      <formula>希望&lt;&gt;0</formula>
    </cfRule>
  </conditionalFormatting>
  <conditionalFormatting sqref="S208:Y208">
    <cfRule type="expression" dxfId="182" priority="183" stopIfTrue="1">
      <formula>$A208&lt;&gt;0</formula>
    </cfRule>
  </conditionalFormatting>
  <conditionalFormatting sqref="R209">
    <cfRule type="expression" dxfId="181" priority="182" stopIfTrue="1">
      <formula>希望&lt;&gt;0</formula>
    </cfRule>
  </conditionalFormatting>
  <conditionalFormatting sqref="R210">
    <cfRule type="expression" dxfId="180" priority="181" stopIfTrue="1">
      <formula>希望&lt;&gt;0</formula>
    </cfRule>
  </conditionalFormatting>
  <conditionalFormatting sqref="R211">
    <cfRule type="expression" dxfId="179" priority="180" stopIfTrue="1">
      <formula>希望&lt;&gt;0</formula>
    </cfRule>
  </conditionalFormatting>
  <conditionalFormatting sqref="S211:Y211">
    <cfRule type="expression" dxfId="178" priority="179" stopIfTrue="1">
      <formula>$A211&lt;&gt;0</formula>
    </cfRule>
  </conditionalFormatting>
  <conditionalFormatting sqref="R212">
    <cfRule type="expression" dxfId="177" priority="178" stopIfTrue="1">
      <formula>希望&lt;&gt;0</formula>
    </cfRule>
  </conditionalFormatting>
  <conditionalFormatting sqref="R213">
    <cfRule type="expression" dxfId="176" priority="177" stopIfTrue="1">
      <formula>希望&lt;&gt;0</formula>
    </cfRule>
  </conditionalFormatting>
  <conditionalFormatting sqref="R214">
    <cfRule type="expression" dxfId="175" priority="176" stopIfTrue="1">
      <formula>希望&lt;&gt;0</formula>
    </cfRule>
  </conditionalFormatting>
  <conditionalFormatting sqref="R215">
    <cfRule type="expression" dxfId="174" priority="175" stopIfTrue="1">
      <formula>希望&lt;&gt;0</formula>
    </cfRule>
  </conditionalFormatting>
  <conditionalFormatting sqref="R216">
    <cfRule type="expression" dxfId="173" priority="174" stopIfTrue="1">
      <formula>希望&lt;&gt;0</formula>
    </cfRule>
  </conditionalFormatting>
  <conditionalFormatting sqref="R217">
    <cfRule type="expression" dxfId="172" priority="173" stopIfTrue="1">
      <formula>希望&lt;&gt;0</formula>
    </cfRule>
  </conditionalFormatting>
  <conditionalFormatting sqref="S217:Y217">
    <cfRule type="expression" dxfId="171" priority="172" stopIfTrue="1">
      <formula>$A217&lt;&gt;0</formula>
    </cfRule>
  </conditionalFormatting>
  <conditionalFormatting sqref="R218">
    <cfRule type="expression" dxfId="170" priority="171" stopIfTrue="1">
      <formula>希望&lt;&gt;0</formula>
    </cfRule>
  </conditionalFormatting>
  <conditionalFormatting sqref="R219">
    <cfRule type="expression" dxfId="169" priority="170" stopIfTrue="1">
      <formula>希望&lt;&gt;0</formula>
    </cfRule>
  </conditionalFormatting>
  <conditionalFormatting sqref="R220">
    <cfRule type="expression" dxfId="168" priority="169" stopIfTrue="1">
      <formula>希望&lt;&gt;0</formula>
    </cfRule>
  </conditionalFormatting>
  <conditionalFormatting sqref="R221">
    <cfRule type="expression" dxfId="167" priority="168" stopIfTrue="1">
      <formula>希望&lt;&gt;0</formula>
    </cfRule>
  </conditionalFormatting>
  <conditionalFormatting sqref="R222">
    <cfRule type="expression" dxfId="166" priority="167" stopIfTrue="1">
      <formula>希望&lt;&gt;0</formula>
    </cfRule>
  </conditionalFormatting>
  <conditionalFormatting sqref="R223">
    <cfRule type="expression" dxfId="165" priority="166" stopIfTrue="1">
      <formula>希望&lt;&gt;0</formula>
    </cfRule>
  </conditionalFormatting>
  <conditionalFormatting sqref="R224">
    <cfRule type="expression" dxfId="164" priority="165" stopIfTrue="1">
      <formula>希望&lt;&gt;0</formula>
    </cfRule>
  </conditionalFormatting>
  <conditionalFormatting sqref="R225">
    <cfRule type="expression" dxfId="163" priority="164" stopIfTrue="1">
      <formula>希望&lt;&gt;0</formula>
    </cfRule>
  </conditionalFormatting>
  <conditionalFormatting sqref="R226">
    <cfRule type="expression" dxfId="162" priority="163" stopIfTrue="1">
      <formula>希望&lt;&gt;0</formula>
    </cfRule>
  </conditionalFormatting>
  <conditionalFormatting sqref="S226:Y226">
    <cfRule type="expression" dxfId="161" priority="162" stopIfTrue="1">
      <formula>$A226&lt;&gt;0</formula>
    </cfRule>
  </conditionalFormatting>
  <conditionalFormatting sqref="R227">
    <cfRule type="expression" dxfId="160" priority="161" stopIfTrue="1">
      <formula>希望&lt;&gt;0</formula>
    </cfRule>
  </conditionalFormatting>
  <conditionalFormatting sqref="R228">
    <cfRule type="expression" dxfId="159" priority="160" stopIfTrue="1">
      <formula>希望&lt;&gt;0</formula>
    </cfRule>
  </conditionalFormatting>
  <conditionalFormatting sqref="R229">
    <cfRule type="expression" dxfId="158" priority="159" stopIfTrue="1">
      <formula>希望&lt;&gt;0</formula>
    </cfRule>
  </conditionalFormatting>
  <conditionalFormatting sqref="R230">
    <cfRule type="expression" dxfId="157" priority="158" stopIfTrue="1">
      <formula>希望&lt;&gt;0</formula>
    </cfRule>
  </conditionalFormatting>
  <conditionalFormatting sqref="S230:Y230">
    <cfRule type="expression" dxfId="156" priority="157" stopIfTrue="1">
      <formula>$A230&lt;&gt;0</formula>
    </cfRule>
  </conditionalFormatting>
  <conditionalFormatting sqref="R231">
    <cfRule type="expression" dxfId="155" priority="156" stopIfTrue="1">
      <formula>希望&lt;&gt;0</formula>
    </cfRule>
  </conditionalFormatting>
  <conditionalFormatting sqref="R232">
    <cfRule type="expression" dxfId="154" priority="155" stopIfTrue="1">
      <formula>希望&lt;&gt;0</formula>
    </cfRule>
  </conditionalFormatting>
  <conditionalFormatting sqref="R233">
    <cfRule type="expression" dxfId="153" priority="154" stopIfTrue="1">
      <formula>希望&lt;&gt;0</formula>
    </cfRule>
  </conditionalFormatting>
  <conditionalFormatting sqref="R234">
    <cfRule type="expression" dxfId="152" priority="153" stopIfTrue="1">
      <formula>希望&lt;&gt;0</formula>
    </cfRule>
  </conditionalFormatting>
  <conditionalFormatting sqref="R235">
    <cfRule type="expression" dxfId="151" priority="152" stopIfTrue="1">
      <formula>希望&lt;&gt;0</formula>
    </cfRule>
  </conditionalFormatting>
  <conditionalFormatting sqref="R236">
    <cfRule type="expression" dxfId="150" priority="151" stopIfTrue="1">
      <formula>希望&lt;&gt;0</formula>
    </cfRule>
  </conditionalFormatting>
  <conditionalFormatting sqref="R237">
    <cfRule type="expression" dxfId="149" priority="150" stopIfTrue="1">
      <formula>希望&lt;&gt;0</formula>
    </cfRule>
  </conditionalFormatting>
  <conditionalFormatting sqref="S237:Y237">
    <cfRule type="expression" dxfId="148" priority="149" stopIfTrue="1">
      <formula>$A237&lt;&gt;0</formula>
    </cfRule>
  </conditionalFormatting>
  <conditionalFormatting sqref="R238">
    <cfRule type="expression" dxfId="147" priority="148" stopIfTrue="1">
      <formula>希望&lt;&gt;0</formula>
    </cfRule>
  </conditionalFormatting>
  <conditionalFormatting sqref="R239">
    <cfRule type="expression" dxfId="146" priority="147" stopIfTrue="1">
      <formula>希望&lt;&gt;0</formula>
    </cfRule>
  </conditionalFormatting>
  <conditionalFormatting sqref="R240">
    <cfRule type="expression" dxfId="145" priority="146" stopIfTrue="1">
      <formula>希望&lt;&gt;0</formula>
    </cfRule>
  </conditionalFormatting>
  <conditionalFormatting sqref="R241">
    <cfRule type="expression" dxfId="144" priority="145" stopIfTrue="1">
      <formula>希望&lt;&gt;0</formula>
    </cfRule>
  </conditionalFormatting>
  <conditionalFormatting sqref="R242">
    <cfRule type="expression" dxfId="143" priority="144" stopIfTrue="1">
      <formula>希望&lt;&gt;0</formula>
    </cfRule>
  </conditionalFormatting>
  <conditionalFormatting sqref="S242:Y242">
    <cfRule type="expression" dxfId="142" priority="143" stopIfTrue="1">
      <formula>$A242&lt;&gt;0</formula>
    </cfRule>
  </conditionalFormatting>
  <conditionalFormatting sqref="R243">
    <cfRule type="expression" dxfId="141" priority="142" stopIfTrue="1">
      <formula>希望&lt;&gt;0</formula>
    </cfRule>
  </conditionalFormatting>
  <conditionalFormatting sqref="R244">
    <cfRule type="expression" dxfId="140" priority="141" stopIfTrue="1">
      <formula>希望&lt;&gt;0</formula>
    </cfRule>
  </conditionalFormatting>
  <conditionalFormatting sqref="R245">
    <cfRule type="expression" dxfId="139" priority="140" stopIfTrue="1">
      <formula>希望&lt;&gt;0</formula>
    </cfRule>
  </conditionalFormatting>
  <conditionalFormatting sqref="R246">
    <cfRule type="expression" dxfId="138" priority="139" stopIfTrue="1">
      <formula>希望&lt;&gt;0</formula>
    </cfRule>
  </conditionalFormatting>
  <conditionalFormatting sqref="S246:Y246">
    <cfRule type="expression" dxfId="137" priority="138" stopIfTrue="1">
      <formula>$A246&lt;&gt;0</formula>
    </cfRule>
  </conditionalFormatting>
  <conditionalFormatting sqref="R247">
    <cfRule type="expression" dxfId="136" priority="137" stopIfTrue="1">
      <formula>希望&lt;&gt;0</formula>
    </cfRule>
  </conditionalFormatting>
  <conditionalFormatting sqref="R248">
    <cfRule type="expression" dxfId="135" priority="136" stopIfTrue="1">
      <formula>希望&lt;&gt;0</formula>
    </cfRule>
  </conditionalFormatting>
  <conditionalFormatting sqref="R249">
    <cfRule type="expression" dxfId="134" priority="135" stopIfTrue="1">
      <formula>希望&lt;&gt;0</formula>
    </cfRule>
  </conditionalFormatting>
  <conditionalFormatting sqref="R250">
    <cfRule type="expression" dxfId="133" priority="134" stopIfTrue="1">
      <formula>希望&lt;&gt;0</formula>
    </cfRule>
  </conditionalFormatting>
  <conditionalFormatting sqref="R251">
    <cfRule type="expression" dxfId="132" priority="133" stopIfTrue="1">
      <formula>希望&lt;&gt;0</formula>
    </cfRule>
  </conditionalFormatting>
  <conditionalFormatting sqref="R252">
    <cfRule type="expression" dxfId="131" priority="132" stopIfTrue="1">
      <formula>希望&lt;&gt;0</formula>
    </cfRule>
  </conditionalFormatting>
  <conditionalFormatting sqref="R253">
    <cfRule type="expression" dxfId="130" priority="131" stopIfTrue="1">
      <formula>希望&lt;&gt;0</formula>
    </cfRule>
  </conditionalFormatting>
  <conditionalFormatting sqref="S253:Y253">
    <cfRule type="expression" dxfId="129" priority="130" stopIfTrue="1">
      <formula>$A253&lt;&gt;0</formula>
    </cfRule>
  </conditionalFormatting>
  <conditionalFormatting sqref="R254">
    <cfRule type="expression" dxfId="128" priority="129" stopIfTrue="1">
      <formula>希望&lt;&gt;0</formula>
    </cfRule>
  </conditionalFormatting>
  <conditionalFormatting sqref="R255">
    <cfRule type="expression" dxfId="127" priority="128" stopIfTrue="1">
      <formula>希望&lt;&gt;0</formula>
    </cfRule>
  </conditionalFormatting>
  <conditionalFormatting sqref="R256">
    <cfRule type="expression" dxfId="126" priority="127" stopIfTrue="1">
      <formula>希望&lt;&gt;0</formula>
    </cfRule>
  </conditionalFormatting>
  <conditionalFormatting sqref="R257">
    <cfRule type="expression" dxfId="125" priority="126" stopIfTrue="1">
      <formula>希望&lt;&gt;0</formula>
    </cfRule>
  </conditionalFormatting>
  <conditionalFormatting sqref="R258">
    <cfRule type="expression" dxfId="124" priority="125" stopIfTrue="1">
      <formula>希望&lt;&gt;0</formula>
    </cfRule>
  </conditionalFormatting>
  <conditionalFormatting sqref="S258:Y258">
    <cfRule type="expression" dxfId="123" priority="124" stopIfTrue="1">
      <formula>$A258&lt;&gt;0</formula>
    </cfRule>
  </conditionalFormatting>
  <conditionalFormatting sqref="R259">
    <cfRule type="expression" dxfId="122" priority="123" stopIfTrue="1">
      <formula>希望&lt;&gt;0</formula>
    </cfRule>
  </conditionalFormatting>
  <conditionalFormatting sqref="R260">
    <cfRule type="expression" dxfId="121" priority="122" stopIfTrue="1">
      <formula>希望&lt;&gt;0</formula>
    </cfRule>
  </conditionalFormatting>
  <conditionalFormatting sqref="R261">
    <cfRule type="expression" dxfId="120" priority="121" stopIfTrue="1">
      <formula>希望&lt;&gt;0</formula>
    </cfRule>
  </conditionalFormatting>
  <conditionalFormatting sqref="S261:Y261">
    <cfRule type="expression" dxfId="119" priority="120" stopIfTrue="1">
      <formula>$A261&lt;&gt;0</formula>
    </cfRule>
  </conditionalFormatting>
  <conditionalFormatting sqref="R262">
    <cfRule type="expression" dxfId="118" priority="119" stopIfTrue="1">
      <formula>希望&lt;&gt;0</formula>
    </cfRule>
  </conditionalFormatting>
  <conditionalFormatting sqref="R263">
    <cfRule type="expression" dxfId="117" priority="118" stopIfTrue="1">
      <formula>希望&lt;&gt;0</formula>
    </cfRule>
  </conditionalFormatting>
  <conditionalFormatting sqref="R264">
    <cfRule type="expression" dxfId="116" priority="117" stopIfTrue="1">
      <formula>希望&lt;&gt;0</formula>
    </cfRule>
  </conditionalFormatting>
  <conditionalFormatting sqref="R265">
    <cfRule type="expression" dxfId="115" priority="116" stopIfTrue="1">
      <formula>希望&lt;&gt;0</formula>
    </cfRule>
  </conditionalFormatting>
  <conditionalFormatting sqref="R266">
    <cfRule type="expression" dxfId="114" priority="115" stopIfTrue="1">
      <formula>希望&lt;&gt;0</formula>
    </cfRule>
  </conditionalFormatting>
  <conditionalFormatting sqref="S266:Y266">
    <cfRule type="expression" dxfId="113" priority="114" stopIfTrue="1">
      <formula>$A266&lt;&gt;0</formula>
    </cfRule>
  </conditionalFormatting>
  <conditionalFormatting sqref="R267">
    <cfRule type="expression" dxfId="112" priority="113" stopIfTrue="1">
      <formula>希望&lt;&gt;0</formula>
    </cfRule>
  </conditionalFormatting>
  <conditionalFormatting sqref="R268">
    <cfRule type="expression" dxfId="111" priority="112" stopIfTrue="1">
      <formula>希望&lt;&gt;0</formula>
    </cfRule>
  </conditionalFormatting>
  <conditionalFormatting sqref="S268:Y268">
    <cfRule type="expression" dxfId="110" priority="111" stopIfTrue="1">
      <formula>$A268&lt;&gt;0</formula>
    </cfRule>
  </conditionalFormatting>
  <conditionalFormatting sqref="R269">
    <cfRule type="expression" dxfId="109" priority="110" stopIfTrue="1">
      <formula>希望&lt;&gt;0</formula>
    </cfRule>
  </conditionalFormatting>
  <conditionalFormatting sqref="R270">
    <cfRule type="expression" dxfId="108" priority="109" stopIfTrue="1">
      <formula>希望&lt;&gt;0</formula>
    </cfRule>
  </conditionalFormatting>
  <conditionalFormatting sqref="R271">
    <cfRule type="expression" dxfId="107" priority="108" stopIfTrue="1">
      <formula>希望&lt;&gt;0</formula>
    </cfRule>
  </conditionalFormatting>
  <conditionalFormatting sqref="R272">
    <cfRule type="expression" dxfId="106" priority="107" stopIfTrue="1">
      <formula>希望&lt;&gt;0</formula>
    </cfRule>
  </conditionalFormatting>
  <conditionalFormatting sqref="S272:Y272">
    <cfRule type="expression" dxfId="105" priority="106" stopIfTrue="1">
      <formula>$A272&lt;&gt;0</formula>
    </cfRule>
  </conditionalFormatting>
  <conditionalFormatting sqref="R273">
    <cfRule type="expression" dxfId="104" priority="105" stopIfTrue="1">
      <formula>希望&lt;&gt;0</formula>
    </cfRule>
  </conditionalFormatting>
  <conditionalFormatting sqref="R274">
    <cfRule type="expression" dxfId="103" priority="104" stopIfTrue="1">
      <formula>希望&lt;&gt;0</formula>
    </cfRule>
  </conditionalFormatting>
  <conditionalFormatting sqref="R275">
    <cfRule type="expression" dxfId="102" priority="103" stopIfTrue="1">
      <formula>希望&lt;&gt;0</formula>
    </cfRule>
  </conditionalFormatting>
  <conditionalFormatting sqref="R276">
    <cfRule type="expression" dxfId="101" priority="102" stopIfTrue="1">
      <formula>希望&lt;&gt;0</formula>
    </cfRule>
  </conditionalFormatting>
  <conditionalFormatting sqref="R277">
    <cfRule type="expression" dxfId="100" priority="101" stopIfTrue="1">
      <formula>希望&lt;&gt;0</formula>
    </cfRule>
  </conditionalFormatting>
  <conditionalFormatting sqref="R278">
    <cfRule type="expression" dxfId="99" priority="100" stopIfTrue="1">
      <formula>希望&lt;&gt;0</formula>
    </cfRule>
  </conditionalFormatting>
  <conditionalFormatting sqref="R279">
    <cfRule type="expression" dxfId="98" priority="99" stopIfTrue="1">
      <formula>希望&lt;&gt;0</formula>
    </cfRule>
  </conditionalFormatting>
  <conditionalFormatting sqref="R280:R281">
    <cfRule type="expression" dxfId="97" priority="98" stopIfTrue="1">
      <formula>希望&lt;&gt;0</formula>
    </cfRule>
  </conditionalFormatting>
  <conditionalFormatting sqref="S281:Y281">
    <cfRule type="expression" dxfId="96" priority="97" stopIfTrue="1">
      <formula>$A281&lt;&gt;0</formula>
    </cfRule>
  </conditionalFormatting>
  <conditionalFormatting sqref="R282">
    <cfRule type="expression" dxfId="95" priority="96" stopIfTrue="1">
      <formula>希望&lt;&gt;0</formula>
    </cfRule>
  </conditionalFormatting>
  <conditionalFormatting sqref="S282:Y282">
    <cfRule type="expression" dxfId="94" priority="95" stopIfTrue="1">
      <formula>$A282&lt;&gt;0</formula>
    </cfRule>
  </conditionalFormatting>
  <conditionalFormatting sqref="R286">
    <cfRule type="expression" dxfId="93" priority="94" stopIfTrue="1">
      <formula>希望&lt;&gt;0</formula>
    </cfRule>
  </conditionalFormatting>
  <conditionalFormatting sqref="R287">
    <cfRule type="expression" dxfId="92" priority="93" stopIfTrue="1">
      <formula>希望&lt;&gt;0</formula>
    </cfRule>
  </conditionalFormatting>
  <conditionalFormatting sqref="R288">
    <cfRule type="expression" dxfId="91" priority="92" stopIfTrue="1">
      <formula>希望&lt;&gt;0</formula>
    </cfRule>
  </conditionalFormatting>
  <conditionalFormatting sqref="R289">
    <cfRule type="expression" dxfId="90" priority="91" stopIfTrue="1">
      <formula>希望&lt;&gt;0</formula>
    </cfRule>
  </conditionalFormatting>
  <conditionalFormatting sqref="R290">
    <cfRule type="expression" dxfId="89" priority="90" stopIfTrue="1">
      <formula>希望&lt;&gt;0</formula>
    </cfRule>
  </conditionalFormatting>
  <conditionalFormatting sqref="R291">
    <cfRule type="expression" dxfId="88" priority="89" stopIfTrue="1">
      <formula>希望&lt;&gt;0</formula>
    </cfRule>
  </conditionalFormatting>
  <conditionalFormatting sqref="R292">
    <cfRule type="expression" dxfId="87" priority="88" stopIfTrue="1">
      <formula>希望&lt;&gt;0</formula>
    </cfRule>
  </conditionalFormatting>
  <conditionalFormatting sqref="R293">
    <cfRule type="expression" dxfId="86" priority="87" stopIfTrue="1">
      <formula>希望&lt;&gt;0</formula>
    </cfRule>
  </conditionalFormatting>
  <conditionalFormatting sqref="R294">
    <cfRule type="expression" dxfId="85" priority="86" stopIfTrue="1">
      <formula>希望&lt;&gt;0</formula>
    </cfRule>
  </conditionalFormatting>
  <conditionalFormatting sqref="R295">
    <cfRule type="expression" dxfId="84" priority="85" stopIfTrue="1">
      <formula>希望&lt;&gt;0</formula>
    </cfRule>
  </conditionalFormatting>
  <conditionalFormatting sqref="R296">
    <cfRule type="expression" dxfId="83" priority="84" stopIfTrue="1">
      <formula>希望&lt;&gt;0</formula>
    </cfRule>
  </conditionalFormatting>
  <conditionalFormatting sqref="R297">
    <cfRule type="expression" dxfId="82" priority="83" stopIfTrue="1">
      <formula>希望&lt;&gt;0</formula>
    </cfRule>
  </conditionalFormatting>
  <conditionalFormatting sqref="R298">
    <cfRule type="expression" dxfId="81" priority="82" stopIfTrue="1">
      <formula>希望&lt;&gt;0</formula>
    </cfRule>
  </conditionalFormatting>
  <conditionalFormatting sqref="R299">
    <cfRule type="expression" dxfId="80" priority="81" stopIfTrue="1">
      <formula>希望&lt;&gt;0</formula>
    </cfRule>
  </conditionalFormatting>
  <conditionalFormatting sqref="S299:Y299">
    <cfRule type="expression" dxfId="79" priority="80" stopIfTrue="1">
      <formula>$A299&lt;&gt;0</formula>
    </cfRule>
  </conditionalFormatting>
  <conditionalFormatting sqref="R300">
    <cfRule type="expression" dxfId="78" priority="79" stopIfTrue="1">
      <formula>希望&lt;&gt;0</formula>
    </cfRule>
  </conditionalFormatting>
  <conditionalFormatting sqref="R301">
    <cfRule type="expression" dxfId="77" priority="78" stopIfTrue="1">
      <formula>希望&lt;&gt;0</formula>
    </cfRule>
  </conditionalFormatting>
  <conditionalFormatting sqref="R302">
    <cfRule type="expression" dxfId="76" priority="77" stopIfTrue="1">
      <formula>希望&lt;&gt;0</formula>
    </cfRule>
  </conditionalFormatting>
  <conditionalFormatting sqref="S302:Y302">
    <cfRule type="expression" dxfId="75" priority="76" stopIfTrue="1">
      <formula>$A302&lt;&gt;0</formula>
    </cfRule>
  </conditionalFormatting>
  <conditionalFormatting sqref="R303">
    <cfRule type="expression" dxfId="74" priority="75" stopIfTrue="1">
      <formula>希望&lt;&gt;0</formula>
    </cfRule>
  </conditionalFormatting>
  <conditionalFormatting sqref="R304">
    <cfRule type="expression" dxfId="73" priority="74" stopIfTrue="1">
      <formula>希望&lt;&gt;0</formula>
    </cfRule>
  </conditionalFormatting>
  <conditionalFormatting sqref="R305">
    <cfRule type="expression" dxfId="72" priority="73" stopIfTrue="1">
      <formula>希望&lt;&gt;0</formula>
    </cfRule>
  </conditionalFormatting>
  <conditionalFormatting sqref="S305:Y305">
    <cfRule type="expression" dxfId="71" priority="72" stopIfTrue="1">
      <formula>$A305&lt;&gt;0</formula>
    </cfRule>
  </conditionalFormatting>
  <conditionalFormatting sqref="R306">
    <cfRule type="expression" dxfId="70" priority="71" stopIfTrue="1">
      <formula>希望&lt;&gt;0</formula>
    </cfRule>
  </conditionalFormatting>
  <conditionalFormatting sqref="R307">
    <cfRule type="expression" dxfId="69" priority="70" stopIfTrue="1">
      <formula>希望&lt;&gt;0</formula>
    </cfRule>
  </conditionalFormatting>
  <conditionalFormatting sqref="R308">
    <cfRule type="expression" dxfId="68" priority="69" stopIfTrue="1">
      <formula>希望&lt;&gt;0</formula>
    </cfRule>
  </conditionalFormatting>
  <conditionalFormatting sqref="R309">
    <cfRule type="expression" dxfId="67" priority="68" stopIfTrue="1">
      <formula>希望&lt;&gt;0</formula>
    </cfRule>
  </conditionalFormatting>
  <conditionalFormatting sqref="R310">
    <cfRule type="expression" dxfId="66" priority="67" stopIfTrue="1">
      <formula>希望&lt;&gt;0</formula>
    </cfRule>
  </conditionalFormatting>
  <conditionalFormatting sqref="R311">
    <cfRule type="expression" dxfId="65" priority="66" stopIfTrue="1">
      <formula>希望&lt;&gt;0</formula>
    </cfRule>
  </conditionalFormatting>
  <conditionalFormatting sqref="R312">
    <cfRule type="expression" dxfId="64" priority="65" stopIfTrue="1">
      <formula>希望&lt;&gt;0</formula>
    </cfRule>
  </conditionalFormatting>
  <conditionalFormatting sqref="R313">
    <cfRule type="expression" dxfId="63" priority="64" stopIfTrue="1">
      <formula>希望&lt;&gt;0</formula>
    </cfRule>
  </conditionalFormatting>
  <conditionalFormatting sqref="S313:Y313">
    <cfRule type="expression" dxfId="62" priority="63" stopIfTrue="1">
      <formula>$A313&lt;&gt;0</formula>
    </cfRule>
  </conditionalFormatting>
  <conditionalFormatting sqref="R314">
    <cfRule type="expression" dxfId="61" priority="62" stopIfTrue="1">
      <formula>希望&lt;&gt;0</formula>
    </cfRule>
  </conditionalFormatting>
  <conditionalFormatting sqref="R315">
    <cfRule type="expression" dxfId="60" priority="61" stopIfTrue="1">
      <formula>希望&lt;&gt;0</formula>
    </cfRule>
  </conditionalFormatting>
  <conditionalFormatting sqref="R316">
    <cfRule type="expression" dxfId="59" priority="60" stopIfTrue="1">
      <formula>希望&lt;&gt;0</formula>
    </cfRule>
  </conditionalFormatting>
  <conditionalFormatting sqref="R317">
    <cfRule type="expression" dxfId="58" priority="59" stopIfTrue="1">
      <formula>希望&lt;&gt;0</formula>
    </cfRule>
  </conditionalFormatting>
  <conditionalFormatting sqref="R318">
    <cfRule type="expression" dxfId="57" priority="58" stopIfTrue="1">
      <formula>希望&lt;&gt;0</formula>
    </cfRule>
  </conditionalFormatting>
  <conditionalFormatting sqref="S318:Y318">
    <cfRule type="expression" dxfId="56" priority="57" stopIfTrue="1">
      <formula>$A318&lt;&gt;0</formula>
    </cfRule>
  </conditionalFormatting>
  <conditionalFormatting sqref="R319">
    <cfRule type="expression" dxfId="55" priority="56" stopIfTrue="1">
      <formula>希望&lt;&gt;0</formula>
    </cfRule>
  </conditionalFormatting>
  <conditionalFormatting sqref="R320">
    <cfRule type="expression" dxfId="54" priority="55" stopIfTrue="1">
      <formula>希望&lt;&gt;0</formula>
    </cfRule>
  </conditionalFormatting>
  <conditionalFormatting sqref="R321">
    <cfRule type="expression" dxfId="53" priority="54" stopIfTrue="1">
      <formula>希望&lt;&gt;0</formula>
    </cfRule>
  </conditionalFormatting>
  <conditionalFormatting sqref="R322">
    <cfRule type="expression" dxfId="52" priority="53" stopIfTrue="1">
      <formula>希望&lt;&gt;0</formula>
    </cfRule>
  </conditionalFormatting>
  <conditionalFormatting sqref="S322:Y322">
    <cfRule type="expression" dxfId="51" priority="52" stopIfTrue="1">
      <formula>$A322&lt;&gt;0</formula>
    </cfRule>
  </conditionalFormatting>
  <conditionalFormatting sqref="R323">
    <cfRule type="expression" dxfId="50" priority="51" stopIfTrue="1">
      <formula>希望&lt;&gt;0</formula>
    </cfRule>
  </conditionalFormatting>
  <conditionalFormatting sqref="R324">
    <cfRule type="expression" dxfId="49" priority="50" stopIfTrue="1">
      <formula>希望&lt;&gt;0</formula>
    </cfRule>
  </conditionalFormatting>
  <conditionalFormatting sqref="R325">
    <cfRule type="expression" dxfId="48" priority="49" stopIfTrue="1">
      <formula>希望&lt;&gt;0</formula>
    </cfRule>
  </conditionalFormatting>
  <conditionalFormatting sqref="S325:Y325">
    <cfRule type="expression" dxfId="47" priority="48" stopIfTrue="1">
      <formula>$A325&lt;&gt;0</formula>
    </cfRule>
  </conditionalFormatting>
  <conditionalFormatting sqref="R326">
    <cfRule type="expression" dxfId="46" priority="47" stopIfTrue="1">
      <formula>希望&lt;&gt;0</formula>
    </cfRule>
  </conditionalFormatting>
  <conditionalFormatting sqref="R327">
    <cfRule type="expression" dxfId="45" priority="46" stopIfTrue="1">
      <formula>希望&lt;&gt;0</formula>
    </cfRule>
  </conditionalFormatting>
  <conditionalFormatting sqref="R328">
    <cfRule type="expression" dxfId="44" priority="45" stopIfTrue="1">
      <formula>希望&lt;&gt;0</formula>
    </cfRule>
  </conditionalFormatting>
  <conditionalFormatting sqref="R329">
    <cfRule type="expression" dxfId="43" priority="44" stopIfTrue="1">
      <formula>希望&lt;&gt;0</formula>
    </cfRule>
  </conditionalFormatting>
  <conditionalFormatting sqref="R330">
    <cfRule type="expression" dxfId="42" priority="43" stopIfTrue="1">
      <formula>希望&lt;&gt;0</formula>
    </cfRule>
  </conditionalFormatting>
  <conditionalFormatting sqref="S330:Y330">
    <cfRule type="expression" dxfId="41" priority="42" stopIfTrue="1">
      <formula>$A330&lt;&gt;0</formula>
    </cfRule>
  </conditionalFormatting>
  <conditionalFormatting sqref="R331">
    <cfRule type="expression" dxfId="40" priority="41" stopIfTrue="1">
      <formula>希望&lt;&gt;0</formula>
    </cfRule>
  </conditionalFormatting>
  <conditionalFormatting sqref="R332">
    <cfRule type="expression" dxfId="39" priority="40" stopIfTrue="1">
      <formula>希望&lt;&gt;0</formula>
    </cfRule>
  </conditionalFormatting>
  <conditionalFormatting sqref="R333">
    <cfRule type="expression" dxfId="38" priority="39" stopIfTrue="1">
      <formula>希望&lt;&gt;0</formula>
    </cfRule>
  </conditionalFormatting>
  <conditionalFormatting sqref="R334">
    <cfRule type="expression" dxfId="37" priority="38" stopIfTrue="1">
      <formula>希望&lt;&gt;0</formula>
    </cfRule>
  </conditionalFormatting>
  <conditionalFormatting sqref="R335">
    <cfRule type="expression" dxfId="36" priority="37" stopIfTrue="1">
      <formula>希望&lt;&gt;0</formula>
    </cfRule>
  </conditionalFormatting>
  <conditionalFormatting sqref="R336">
    <cfRule type="expression" dxfId="35" priority="36" stopIfTrue="1">
      <formula>希望&lt;&gt;0</formula>
    </cfRule>
  </conditionalFormatting>
  <conditionalFormatting sqref="R337">
    <cfRule type="expression" dxfId="34" priority="35" stopIfTrue="1">
      <formula>希望&lt;&gt;0</formula>
    </cfRule>
  </conditionalFormatting>
  <conditionalFormatting sqref="R338">
    <cfRule type="expression" dxfId="33" priority="34" stopIfTrue="1">
      <formula>希望&lt;&gt;0</formula>
    </cfRule>
  </conditionalFormatting>
  <conditionalFormatting sqref="R339">
    <cfRule type="expression" dxfId="32" priority="33" stopIfTrue="1">
      <formula>希望&lt;&gt;0</formula>
    </cfRule>
  </conditionalFormatting>
  <conditionalFormatting sqref="S339:Y339">
    <cfRule type="expression" dxfId="31" priority="32" stopIfTrue="1">
      <formula>$A339&lt;&gt;0</formula>
    </cfRule>
  </conditionalFormatting>
  <conditionalFormatting sqref="R340">
    <cfRule type="expression" dxfId="30" priority="31" stopIfTrue="1">
      <formula>希望&lt;&gt;0</formula>
    </cfRule>
  </conditionalFormatting>
  <conditionalFormatting sqref="R341">
    <cfRule type="expression" dxfId="29" priority="30" stopIfTrue="1">
      <formula>希望&lt;&gt;0</formula>
    </cfRule>
  </conditionalFormatting>
  <conditionalFormatting sqref="R342">
    <cfRule type="expression" dxfId="28" priority="29" stopIfTrue="1">
      <formula>希望&lt;&gt;0</formula>
    </cfRule>
  </conditionalFormatting>
  <conditionalFormatting sqref="R343">
    <cfRule type="expression" dxfId="27" priority="28" stopIfTrue="1">
      <formula>希望&lt;&gt;0</formula>
    </cfRule>
  </conditionalFormatting>
  <conditionalFormatting sqref="R344">
    <cfRule type="expression" dxfId="26" priority="27" stopIfTrue="1">
      <formula>希望&lt;&gt;0</formula>
    </cfRule>
  </conditionalFormatting>
  <conditionalFormatting sqref="S344:Y344">
    <cfRule type="expression" dxfId="25" priority="26" stopIfTrue="1">
      <formula>$A344&lt;&gt;0</formula>
    </cfRule>
  </conditionalFormatting>
  <conditionalFormatting sqref="R345">
    <cfRule type="expression" dxfId="24" priority="25" stopIfTrue="1">
      <formula>希望&lt;&gt;0</formula>
    </cfRule>
  </conditionalFormatting>
  <conditionalFormatting sqref="R346">
    <cfRule type="expression" dxfId="23" priority="24" stopIfTrue="1">
      <formula>希望&lt;&gt;0</formula>
    </cfRule>
  </conditionalFormatting>
  <conditionalFormatting sqref="R347">
    <cfRule type="expression" dxfId="22" priority="23" stopIfTrue="1">
      <formula>希望&lt;&gt;0</formula>
    </cfRule>
  </conditionalFormatting>
  <conditionalFormatting sqref="R348">
    <cfRule type="expression" dxfId="21" priority="22" stopIfTrue="1">
      <formula>希望&lt;&gt;0</formula>
    </cfRule>
  </conditionalFormatting>
  <conditionalFormatting sqref="R349">
    <cfRule type="expression" dxfId="20" priority="21" stopIfTrue="1">
      <formula>希望&lt;&gt;0</formula>
    </cfRule>
  </conditionalFormatting>
  <conditionalFormatting sqref="S349:Y349">
    <cfRule type="expression" dxfId="19" priority="20" stopIfTrue="1">
      <formula>$A349&lt;&gt;0</formula>
    </cfRule>
  </conditionalFormatting>
  <conditionalFormatting sqref="R350">
    <cfRule type="expression" dxfId="18" priority="19" stopIfTrue="1">
      <formula>希望&lt;&gt;0</formula>
    </cfRule>
  </conditionalFormatting>
  <conditionalFormatting sqref="R351">
    <cfRule type="expression" dxfId="17" priority="18" stopIfTrue="1">
      <formula>希望&lt;&gt;0</formula>
    </cfRule>
  </conditionalFormatting>
  <conditionalFormatting sqref="R352">
    <cfRule type="expression" dxfId="16" priority="17" stopIfTrue="1">
      <formula>希望&lt;&gt;0</formula>
    </cfRule>
  </conditionalFormatting>
  <conditionalFormatting sqref="S352:Y352">
    <cfRule type="expression" dxfId="15" priority="16" stopIfTrue="1">
      <formula>$A352&lt;&gt;0</formula>
    </cfRule>
  </conditionalFormatting>
  <conditionalFormatting sqref="R353">
    <cfRule type="expression" dxfId="14" priority="15" stopIfTrue="1">
      <formula>希望&lt;&gt;0</formula>
    </cfRule>
  </conditionalFormatting>
  <conditionalFormatting sqref="R354">
    <cfRule type="expression" dxfId="13" priority="14" stopIfTrue="1">
      <formula>希望&lt;&gt;0</formula>
    </cfRule>
  </conditionalFormatting>
  <conditionalFormatting sqref="R355">
    <cfRule type="expression" dxfId="12" priority="13" stopIfTrue="1">
      <formula>希望&lt;&gt;0</formula>
    </cfRule>
  </conditionalFormatting>
  <conditionalFormatting sqref="R356">
    <cfRule type="expression" dxfId="11" priority="12" stopIfTrue="1">
      <formula>希望&lt;&gt;0</formula>
    </cfRule>
  </conditionalFormatting>
  <conditionalFormatting sqref="R357">
    <cfRule type="expression" dxfId="10" priority="11" stopIfTrue="1">
      <formula>希望&lt;&gt;0</formula>
    </cfRule>
  </conditionalFormatting>
  <conditionalFormatting sqref="R358">
    <cfRule type="expression" dxfId="9" priority="10" stopIfTrue="1">
      <formula>希望&lt;&gt;0</formula>
    </cfRule>
  </conditionalFormatting>
  <conditionalFormatting sqref="R359">
    <cfRule type="expression" dxfId="8" priority="9" stopIfTrue="1">
      <formula>希望&lt;&gt;0</formula>
    </cfRule>
  </conditionalFormatting>
  <conditionalFormatting sqref="R360">
    <cfRule type="expression" dxfId="7" priority="8" stopIfTrue="1">
      <formula>希望&lt;&gt;0</formula>
    </cfRule>
  </conditionalFormatting>
  <conditionalFormatting sqref="R361">
    <cfRule type="expression" dxfId="6" priority="7" stopIfTrue="1">
      <formula>希望&lt;&gt;0</formula>
    </cfRule>
  </conditionalFormatting>
  <conditionalFormatting sqref="R362">
    <cfRule type="expression" dxfId="5" priority="6" stopIfTrue="1">
      <formula>希望&lt;&gt;0</formula>
    </cfRule>
  </conditionalFormatting>
  <conditionalFormatting sqref="R363">
    <cfRule type="expression" dxfId="4" priority="5" stopIfTrue="1">
      <formula>希望&lt;&gt;0</formula>
    </cfRule>
  </conditionalFormatting>
  <conditionalFormatting sqref="R364">
    <cfRule type="expression" dxfId="3" priority="4" stopIfTrue="1">
      <formula>希望&lt;&gt;0</formula>
    </cfRule>
  </conditionalFormatting>
  <conditionalFormatting sqref="R365">
    <cfRule type="expression" dxfId="2" priority="3" stopIfTrue="1">
      <formula>希望&lt;&gt;0</formula>
    </cfRule>
  </conditionalFormatting>
  <conditionalFormatting sqref="R366">
    <cfRule type="expression" dxfId="1" priority="2" stopIfTrue="1">
      <formula>希望&lt;&gt;0</formula>
    </cfRule>
  </conditionalFormatting>
  <conditionalFormatting sqref="S366:Y366">
    <cfRule type="expression" dxfId="0" priority="1" stopIfTrue="1">
      <formula>$A366&lt;&gt;0</formula>
    </cfRule>
  </conditionalFormatting>
  <dataValidations count="11">
    <dataValidation type="whole" imeMode="halfAlpha" allowBlank="1" showInputMessage="1" showErrorMessage="1" error="7桁の数字を入力してください" sqref="I20:M20 I151:M151 I69:M69" xr:uid="{F07CD25B-8C3A-4A21-BC6A-A8EE7E5D6590}">
      <formula1>0</formula1>
      <formula2>9999999</formula2>
    </dataValidation>
    <dataValidation errorStyle="warning" imeMode="hiragana" allowBlank="1" showInputMessage="1" showErrorMessage="1" sqref="I22:Y22 E453:Y453 G445:Q449 R371:T449 S366:Y366 S352:Y352 S349:Y349 S344:Y344 S339:Y339 S330:Y330 S325:Y325 S322:Y322 S318:Y318 S313:Y313 S305:Y305 S302:Y302 S299:Y299 S281:Y282 S272:Y272 S268:Y268 S266:Y266 S261:Y261 S258:Y258 S253:Y253 S246:Y246 S242:Y242 S237:Y237 S230:Y230 S226:Y226 S217:Y217 S211:Y211 S208:Y208 S205:Y205 S200:Y200 S195:Y195 I157:Y157 I153:Y153 I116:Y116 I112:Y112 I81:Y81 I77:Y77 I75:Y75 I71:Y71 I32:Y32 I28:Y28 I26:Y26" xr:uid="{BA026C8A-D1F6-4D5B-ABC3-20AAA493C499}"/>
    <dataValidation errorStyle="warning" imeMode="fullKatakana" allowBlank="1" showInputMessage="1" showErrorMessage="1" sqref="I24:Y24 I155:Y155 I114:Y114 I79:Y79 I73:Y73 I30:Y30" xr:uid="{702D1700-AA90-4993-AFD1-8D1745BF56E9}"/>
    <dataValidation errorStyle="warning" imeMode="halfAlpha" allowBlank="1" showInputMessage="1" showErrorMessage="1" sqref="I34:M34 I161:M161 I159:M159 I122:Y122 I120:M120 I118:M118 I87:Y87 I85:M85 I83:M83 I38:Y38 I36:M36" xr:uid="{60161CAE-C470-48B6-BCA8-E3DF009A04BC}"/>
    <dataValidation type="list" imeMode="halfAlpha" allowBlank="1" showInputMessage="1" showErrorMessage="1" error="リストから選択してください" sqref="I40:M40" xr:uid="{BE155C05-E249-41D6-876E-72DE4B20D46A}">
      <formula1>"一致する,一致しない"</formula1>
    </dataValidation>
    <dataValidation type="list" imeMode="halfAlpha" allowBlank="1" showInputMessage="1" showErrorMessage="1" error="リストから選択してください" sqref="I63:M63 I149:M149" xr:uid="{EFC9682E-1DF0-4716-8435-A978BFAB54AF}">
      <formula1>"しない,する"</formula1>
    </dataValidation>
    <dataValidation type="list" imeMode="halfAlpha" allowBlank="1" showInputMessage="1" showErrorMessage="1" error="リストから選択してください" sqref="I168:M168" xr:uid="{B01482D0-14B3-43B9-AA36-C53AD89CC1AC}">
      <formula1>"有,無"</formula1>
    </dataValidation>
    <dataValidation type="date" imeMode="halfAlpha" allowBlank="1" showInputMessage="1" showErrorMessage="1" error="有効な日付を入力してください" sqref="I170:M170 U371:Y449 I172:M172" xr:uid="{F996AC5C-D6F8-4118-A966-F5024F97197A}">
      <formula1>92</formula1>
      <formula2>73415</formula2>
    </dataValidation>
    <dataValidation type="whole" imeMode="halfAlpha" allowBlank="1" showInputMessage="1" showErrorMessage="1" error="有効な数字を入力してください" sqref="I174:M174 I179:M180" xr:uid="{C7836A5C-E99E-44E0-BD19-C1544F85D75E}">
      <formula1>0</formula1>
      <formula2>9999999999</formula2>
    </dataValidation>
    <dataValidation type="whole" imeMode="halfAlpha" allowBlank="1" showInputMessage="1" showErrorMessage="1" error="有効な数字を入力してください。10兆円以上になる場合は、9,999,999,999と入力してください" sqref="I176:M176" xr:uid="{A06B0696-B0CF-44D9-BCE6-52794BFBBEB1}">
      <formula1>-9999999999</formula1>
      <formula2>9999999999</formula2>
    </dataValidation>
    <dataValidation type="list" imeMode="halfAlpha" allowBlank="1" showInputMessage="1" showErrorMessage="1" error="リストから選択してください" sqref="P371:Q444 R286:R366 R191:R282" xr:uid="{8015E341-7B9D-41DD-B341-5578915FEB14}">
      <formula1>"○,　"</formula1>
    </dataValidation>
  </dataValidations>
  <pageMargins left="0.19685039370078741" right="0.19685039370078741" top="0.39370078740157483" bottom="0.19685039370078741" header="0.19685039370078741" footer="0.19685039370078741"/>
  <headerFooter>
    <oddHeader>&amp;R&amp;8&amp;P/&amp;N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5"/>
  <sheetData>
    <row r="1" spans="1:1">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t="str">
        <f>"@神奈川県@和歌山県@鹿児島県@"</f>
        <v>@神奈川県@和歌山県@鹿児島県@</v>
      </c>
    </row>
    <row r="3" spans="1:1">
      <c r="A3" t="s">
        <v>34</v>
      </c>
    </row>
    <row r="4" spans="1:1">
      <c r="A4" t="s">
        <v>35</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2022-10-13T05:40:18Z</cp:lastPrinted>
  <dcterms:created xsi:type="dcterms:W3CDTF">2018-07-20T07:50:20Z</dcterms:created>
  <dcterms:modified xsi:type="dcterms:W3CDTF">2023-11-27T05:38:22Z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