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Otkfs01\大竹市役所\総務部\企画財政課\財政係\99_その他\親玉バックアップ\県等回答\財政情報開示（財政状況資料集）\R2決算\HP用\02_追加分\"/>
    </mc:Choice>
  </mc:AlternateContent>
  <xr:revisionPtr revIDLastSave="0" documentId="13_ncr:1_{DEB2E173-2C0C-4F28-A9C8-26F5B10A998D}"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71" i="12" l="1"/>
  <c r="AA68" i="12"/>
  <c r="AA36" i="12"/>
  <c r="AA35" i="12"/>
  <c r="AA34" i="12"/>
  <c r="AA33" i="12"/>
  <c r="AA32" i="12"/>
  <c r="AA31" i="12"/>
  <c r="AA30" i="12"/>
  <c r="AA29" i="12"/>
  <c r="AA28" i="12"/>
  <c r="AA23" i="12"/>
  <c r="AA8" i="12"/>
  <c r="AA7" i="12"/>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36"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E36" i="10" s="1"/>
  <c r="BW34" i="10" l="1"/>
  <c r="BW35" i="10" s="1"/>
  <c r="BW36" i="10" s="1"/>
  <c r="BW37" i="10" s="1"/>
  <c r="CO34" i="10" l="1"/>
  <c r="CO35" i="10" s="1"/>
  <c r="CO36" i="10" s="1"/>
</calcChain>
</file>

<file path=xl/sharedStrings.xml><?xml version="1.0" encoding="utf-8"?>
<sst xmlns="http://schemas.openxmlformats.org/spreadsheetml/2006/main" count="1118" uniqueCount="608">
  <si>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</si>
  <si>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</si>
  <si>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</si>
  <si>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</si>
  <si>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</si>
  <si>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</si>
  <si>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</si>
  <si>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</si>
  <si>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</si>
  <si>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</si>
  <si>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</si>
  <si>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</si>
  <si>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</si>
  <si>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</si>
  <si>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</si>
  <si>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</si>
  <si>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</si>
  <si>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</si>
  <si>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</si>
  <si>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</si>
  <si>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</si>
  <si>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</si>
  <si>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</si>
  <si>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</si>
  <si>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</si>
  <si>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</si>
  <si>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</si>
  <si>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</si>
  <si>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</si>
  <si>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</si>
  <si>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</si>
  <si>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</si>
  <si>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</si>
  <si>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</si>
  <si>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</si>
  <si>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</si>
  <si>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</si>
  <si>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</si>
  <si>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</si>
  <si>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</si>
  <si>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</si>
  <si>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</si>
  <si>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</si>
  <si>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</si>
  <si>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</si>
  <si>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</si>
  <si>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</si>
  <si>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</si>
  <si>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</si>
  <si>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</si>
  <si>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</si>
  <si>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</si>
  <si>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</si>
  <si>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</si>
  <si>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</si>
  <si>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</si>
  <si>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</si>
  <si>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</si>
  <si>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</si>
  <si>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</si>
  <si>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</si>
  <si>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</si>
  <si>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</si>
  <si>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</si>
  <si>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</si>
  <si>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</si>
  <si>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</si>
  <si>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</si>
  <si>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</si>
  <si>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</si>
  <si>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</si>
  <si>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</si>
  <si>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</si>
  <si>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</si>
  <si>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</si>
  <si>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</si>
  <si>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</si>
  <si>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</si>
  <si>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</si>
  <si>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</si>
  <si>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</si>
  <si>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</si>
  <si>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</si>
  <si>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</si>
  <si>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</si>
  <si>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</si>
  <si>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</si>
  <si>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</si>
  <si>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</si>
  <si>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</si>
  <si>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</si>
  <si>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</si>
  <si>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</si>
  <si>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</si>
  <si>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</si>
  <si>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</si>
  <si>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</si>
  <si>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</si>
  <si>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大竹市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</si>
  <si>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</si>
  <si>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</si>
  <si>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</si>
  <si>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</si>
  <si>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</si>
  <si>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</si>
  <si>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</si>
  <si>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</si>
  <si>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</si>
  <si>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</si>
  <si>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</si>
  <si>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</si>
  <si>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</si>
  <si>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</si>
  <si>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</si>
  <si>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</si>
  <si>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</si>
  <si>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</si>
  <si>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</si>
  <si>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</si>
  <si>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</si>
  <si>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</si>
  <si>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</si>
  <si>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</si>
  <si>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</si>
  <si>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</si>
  <si>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</si>
  <si>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</si>
  <si>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</si>
  <si>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</si>
  <si>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</si>
  <si>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</si>
  <si>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</si>
  <si>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</si>
  <si>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</si>
  <si>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</si>
  <si>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</si>
  <si>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</si>
  <si>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</si>
  <si>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</si>
  <si>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</si>
  <si>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</si>
  <si>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</si>
  <si>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</si>
  <si>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</si>
  <si>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</si>
  <si>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</si>
  <si>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</si>
  <si>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</si>
  <si>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</si>
  <si>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</si>
  <si>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</si>
  <si>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</si>
  <si>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</si>
  <si>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</si>
  <si>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</si>
  <si>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</si>
  <si>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</si>
  <si>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</si>
  <si>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</si>
  <si>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</si>
  <si>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</si>
  <si>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</si>
  <si>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</si>
  <si>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</si>
  <si>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</si>
  <si>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</si>
  <si>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</si>
  <si>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</si>
  <si>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</si>
  <si>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</si>
  <si>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</si>
  <si>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</si>
  <si>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</si>
  <si>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</si>
  <si>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</si>
  <si>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</si>
  <si>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</si>
  <si>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</si>
  <si>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</si>
  <si>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</si>
  <si>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</si>
  <si>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</si>
  <si>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</si>
  <si>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</si>
  <si>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</si>
  <si>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</si>
  <si>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</si>
  <si>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</si>
  <si>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</si>
  <si>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</si>
  <si>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</si>
  <si>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</si>
  <si>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</si>
  <si>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</si>
  <si>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</si>
  <si>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</si>
  <si>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</si>
  <si>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</si>
  <si>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</si>
  <si>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</si>
  <si>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</si>
  <si>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</si>
  <si>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</si>
  <si>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</si>
  <si>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</si>
  <si>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</si>
  <si>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</si>
  <si>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</si>
  <si>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</si>
  <si>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</si>
  <si>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</si>
  <si>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</si>
  <si>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</si>
  <si>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</si>
  <si>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</si>
  <si>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広島県大竹市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</si>
  <si>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</si>
  <si>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</si>
  <si>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</si>
  <si>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</si>
  <si>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</si>
  <si>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</si>
  <si>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</si>
  <si>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</si>
  <si>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</si>
  <si>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</si>
  <si>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</si>
  <si>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</si>
  <si>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</si>
  <si>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</si>
  <si>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</si>
  <si>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</si>
  <si>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</si>
  <si>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</si>
  <si>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</si>
  <si>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</si>
  <si>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</si>
  <si>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</si>
  <si>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</si>
  <si>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</si>
  <si>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</si>
  <si>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</si>
  <si>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</si>
  <si>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</si>
  <si>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</si>
  <si>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</si>
  <si>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</si>
  <si>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</si>
  <si>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</si>
  <si>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</si>
  <si>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</si>
  <si>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</si>
  <si>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</si>
  <si>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</si>
  <si>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</si>
  <si>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</si>
  <si>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</si>
  <si>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</si>
  <si>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</si>
  <si>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</si>
  <si>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</si>
  <si>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</si>
  <si>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</si>
  <si>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</si>
  <si>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</si>
  <si>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</si>
  <si>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</si>
  <si>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</si>
  <si>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</si>
  <si>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</si>
  <si>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</si>
  <si>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</si>
  <si>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</si>
  <si>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</si>
  <si>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</si>
  <si>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</si>
  <si>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</si>
  <si>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</si>
  <si>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</si>
  <si>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</si>
  <si>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</si>
  <si>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</si>
  <si>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</si>
  <si>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</si>
  <si>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</si>
  <si>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</si>
  <si>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</si>
  <si>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</si>
  <si>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</si>
  <si>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</si>
  <si>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</si>
  <si>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</si>
  <si>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</si>
  <si>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</si>
  <si>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</si>
  <si>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</si>
  <si>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</si>
  <si>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</si>
  <si>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</si>
  <si>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</si>
  <si>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</si>
  <si>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</si>
  <si>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</si>
  <si>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</si>
  <si>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</si>
  <si>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</si>
  <si>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</si>
  <si>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</si>
  <si>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</si>
  <si>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</si>
  <si>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</si>
  <si>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</si>
  <si>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</si>
  <si>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</si>
  <si>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</si>
  <si>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</si>
  <si>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</si>
  <si>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</si>
  <si>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</si>
  <si>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</si>
  <si>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</si>
  <si>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</si>
  <si>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</si>
  <si>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</si>
  <si>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</si>
  <si>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</si>
  <si>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</si>
  <si>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</si>
  <si>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</si>
  <si>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</si>
  <si>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</si>
  <si>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</si>
  <si>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</si>
  <si>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</si>
  <si>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</si>
  <si>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</si>
  <si>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</si>
  <si>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</si>
  <si>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</si>
  <si>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</si>
  <si>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</si>
  <si>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</si>
  <si>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</si>
  <si>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</si>
  <si>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</si>
  <si>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</si>
  <si>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</si>
  <si>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</si>
  <si>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</si>
  <si>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</si>
  <si>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</si>
  <si>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</si>
  <si>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</si>
  <si>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</si>
  <si>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</si>
  <si>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</si>
  <si>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</si>
  <si>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</si>
  <si>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</si>
  <si>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</si>
  <si>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</si>
  <si>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</si>
  <si>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</si>
  <si>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</si>
  <si>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</si>
  <si>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</si>
  <si>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</si>
  <si>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</si>
  <si>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</si>
  <si>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</si>
  <si>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広島県大竹市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</si>
  <si>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</si>
  <si>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</si>
  <si>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</si>
  <si>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</si>
  <si>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</si>
  <si>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</si>
  <si>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</si>
  <si>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</si>
  <si>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</si>
  <si>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</si>
  <si>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</si>
  <si>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</si>
  <si>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</si>
  <si>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</si>
  <si>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</si>
  <si>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</si>
  <si>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</si>
  <si>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</si>
  <si>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</si>
  <si>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</si>
  <si>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港湾施設管理受託特別会計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</si>
  <si>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</si>
  <si>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</si>
  <si>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</si>
  <si>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</si>
  <si>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</si>
  <si>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</si>
  <si>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</si>
  <si>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</si>
  <si>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</si>
  <si>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</si>
  <si>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</si>
  <si>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</si>
  <si>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</si>
  <si>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</si>
  <si>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</si>
  <si>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</si>
  <si>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</si>
  <si>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</si>
  <si>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</si>
  <si>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公共下水道事業会計</t>
    <phoneticPr fontId="5"/>
  </si>
  <si>
    <t>農業集落排水特別会計</t>
    <phoneticPr fontId="5"/>
  </si>
  <si>
    <t>法非適用企業</t>
    <phoneticPr fontId="5"/>
  </si>
  <si>
    <t>漁業集落排水特別会計</t>
    <phoneticPr fontId="5"/>
  </si>
  <si>
    <t>土地造成特別会計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</si>
  <si>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</si>
  <si>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</si>
  <si>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</si>
  <si>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</si>
  <si>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</si>
  <si>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</si>
  <si>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</si>
  <si>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</si>
  <si>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</si>
  <si>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</si>
  <si>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</si>
  <si>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</si>
  <si>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</si>
  <si>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</si>
  <si>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</si>
  <si>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</si>
  <si>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</si>
  <si>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</si>
  <si>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</si>
  <si>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</si>
  <si>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</si>
  <si>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</si>
  <si>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</si>
  <si>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</si>
  <si>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</si>
  <si>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</si>
  <si>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</si>
  <si>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</si>
  <si>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</si>
  <si>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</si>
  <si>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</si>
  <si>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</si>
  <si>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</si>
  <si>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</si>
  <si>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</si>
  <si>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</si>
  <si>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</si>
  <si>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</si>
  <si>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</si>
  <si>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</si>
  <si>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</si>
  <si>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</si>
  <si>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</si>
  <si>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</si>
  <si>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</si>
  <si>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</si>
  <si>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</si>
  <si>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</si>
  <si>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</si>
  <si>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</si>
  <si>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</si>
  <si>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</si>
  <si>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</si>
  <si>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</si>
  <si>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</si>
  <si>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</si>
  <si>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</si>
  <si>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</si>
  <si>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土地造成特別会計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</si>
  <si>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</si>
  <si>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</si>
  <si>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</si>
  <si>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</si>
  <si>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</si>
  <si>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</si>
  <si>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</si>
  <si>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</si>
  <si>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</si>
  <si>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</si>
  <si>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</si>
  <si>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</si>
  <si>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</si>
  <si>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</si>
  <si>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</si>
  <si>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</si>
  <si>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</si>
  <si>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</si>
  <si>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</si>
  <si>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</si>
  <si>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</si>
  <si>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</si>
  <si>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</si>
  <si>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</si>
  <si>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</si>
  <si>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</si>
  <si>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</si>
  <si>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</si>
  <si>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</si>
  <si>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</si>
  <si>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</si>
  <si>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</si>
  <si>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</si>
  <si>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</si>
  <si>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</si>
  <si>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</si>
  <si>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</si>
  <si>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</si>
  <si>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</si>
  <si>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</si>
  <si>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</si>
  <si>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</si>
  <si>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</si>
  <si>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</si>
  <si>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</si>
  <si>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</si>
  <si>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</si>
  <si>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</si>
  <si>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</si>
  <si>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</si>
  <si>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</si>
  <si>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</si>
  <si>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</si>
  <si>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</si>
  <si>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</si>
  <si>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</si>
  <si>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</si>
  <si>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</si>
  <si>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</si>
  <si>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</si>
  <si>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</si>
  <si>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</si>
  <si>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</si>
  <si>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</si>
  <si>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</si>
  <si>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</si>
  <si>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</si>
  <si>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</si>
  <si>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</si>
  <si>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</si>
  <si>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</si>
  <si>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</si>
  <si>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</si>
  <si>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</si>
  <si>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</si>
  <si>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</si>
  <si>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</si>
  <si>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</si>
  <si>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</si>
  <si>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</si>
  <si>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</si>
  <si>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</si>
  <si>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</si>
  <si>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</si>
  <si>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</si>
  <si>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</si>
  <si>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</si>
  <si>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</si>
  <si>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2.68</t>
  </si>
  <si>
    <t>▲ 1.15</t>
  </si>
  <si>
    <t>▲ 2.07</t>
  </si>
  <si>
    <t>▲ 1.17</t>
  </si>
  <si>
    <t>水道事業会計</t>
  </si>
  <si>
    <t>公共下水道事業会計</t>
  </si>
  <si>
    <t>工業用水道事業会計</t>
  </si>
  <si>
    <t>介護保険特別会計</t>
  </si>
  <si>
    <t>港湾施設管理受託特別会計</t>
  </si>
  <si>
    <t>国民健康保険特別会計</t>
  </si>
  <si>
    <t>一般会計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</si>
  <si>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</si>
  <si>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</si>
  <si>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</si>
  <si>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</si>
  <si>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</si>
  <si>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</si>
  <si>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</si>
  <si>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</si>
  <si>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</si>
  <si>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広島県市町総合事務組合</t>
    <rPh sb="0" eb="3">
      <t>ヒロシマケン</t>
    </rPh>
    <rPh sb="3" eb="4">
      <t>シ</t>
    </rPh>
    <rPh sb="4" eb="5">
      <t>マチ</t>
    </rPh>
    <rPh sb="5" eb="7">
      <t>ソウゴウ</t>
    </rPh>
    <rPh sb="7" eb="9">
      <t>ジム</t>
    </rPh>
    <rPh sb="9" eb="11">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</si>
  <si>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</si>
  <si>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</si>
  <si>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宮島ボートレース企業団</t>
    <rPh sb="0" eb="2">
      <t>ミヤジマ</t>
    </rPh>
    <rPh sb="8" eb="10">
      <t>キギョウ</t>
    </rPh>
    <rPh sb="10" eb="11">
      <t>ダン</t>
    </rPh>
    <phoneticPr fontId="2"/>
  </si>
  <si>
    <t>○</t>
  </si>
  <si>
    <t>阿多田島汽船</t>
    <rPh sb="0" eb="3">
      <t>アタタ</t>
    </rPh>
    <rPh sb="3" eb="4">
      <t>ジマ</t>
    </rPh>
    <rPh sb="4" eb="6">
      <t>キセン</t>
    </rPh>
    <phoneticPr fontId="2"/>
  </si>
  <si>
    <t>大竹市土地開発公社</t>
    <rPh sb="0" eb="3">
      <t>オオタケシ</t>
    </rPh>
    <rPh sb="3" eb="5">
      <t>トチ</t>
    </rPh>
    <rPh sb="5" eb="7">
      <t>カイハツ</t>
    </rPh>
    <rPh sb="7" eb="9">
      <t>コウシャ</t>
    </rPh>
    <phoneticPr fontId="2"/>
  </si>
  <si>
    <t>株式会社やさか</t>
    <rPh sb="0" eb="2">
      <t>カブシキ</t>
    </rPh>
    <rPh sb="2" eb="4">
      <t>カイシャ</t>
    </rPh>
    <phoneticPr fontId="2"/>
  </si>
  <si>
    <t>地方創生事業基金</t>
    <rPh sb="0" eb="2">
      <t>チホウ</t>
    </rPh>
    <rPh sb="2" eb="4">
      <t>ソウセイ</t>
    </rPh>
    <rPh sb="4" eb="6">
      <t>ジギョウ</t>
    </rPh>
    <rPh sb="6" eb="8">
      <t>キキン</t>
    </rPh>
    <phoneticPr fontId="5"/>
  </si>
  <si>
    <t>にこにここども基金</t>
    <rPh sb="7" eb="9">
      <t>キキン</t>
    </rPh>
    <phoneticPr fontId="5"/>
  </si>
  <si>
    <t>市営住宅基金</t>
    <rPh sb="0" eb="2">
      <t>シエイ</t>
    </rPh>
    <rPh sb="2" eb="4">
      <t>ジュウタク</t>
    </rPh>
    <rPh sb="4" eb="6">
      <t>キキン</t>
    </rPh>
    <phoneticPr fontId="2"/>
  </si>
  <si>
    <t>健やか安心基金</t>
    <rPh sb="0" eb="1">
      <t>スコ</t>
    </rPh>
    <rPh sb="3" eb="5">
      <t>アンシン</t>
    </rPh>
    <rPh sb="5" eb="7">
      <t>キキン</t>
    </rPh>
    <phoneticPr fontId="5"/>
  </si>
  <si>
    <t>阿多田診療所基金</t>
    <rPh sb="0" eb="3">
      <t>アタタ</t>
    </rPh>
    <rPh sb="3" eb="6">
      <t>シンリョウショ</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</si>
  <si>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</si>
  <si>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</si>
  <si>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</si>
  <si>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</si>
  <si>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</si>
  <si>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</si>
  <si>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</si>
  <si>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</si>
  <si>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</si>
  <si>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</si>
  <si>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将来負担比率、実質公債費比率ともに類似団体平均を大きく上回っている。
土地造成特別会計の抱える地方債や過去の大規模建設工事に充てた多額の地方債が大きく影響しているため、両比率とも高い水準で推移している。過去の債務の積み上げによる数値であるため、劇的な改善は望めないが、根気強く地方債残高を減らしていくことに努めていく。</t>
    <phoneticPr fontId="5"/>
  </si>
  <si>
    <t>　将来負担比率、有形固資産減価償却率ともに類似団体内平均を大きく上回っている。
今後、将来負担比率は地方債残高の減などにより改善する見込みであるが、有形固定資産減価償却率は、減価償却によりさらに悪化していく見込みである。</t>
    <rPh sb="29" eb="30">
      <t>オオ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</si>
</sst>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C72C262-24B6-4311-9CA0-466A456F439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E8FA-4BFA-BE27-C4E6CB8EF4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92966</c:v>
                </c:pt>
                <c:pt idx="1">
                  <c:v>77705</c:v>
                </c:pt>
                <c:pt idx="2">
                  <c:v>94041</c:v>
                </c:pt>
                <c:pt idx="3">
                  <c:v>77754</c:v>
                </c:pt>
                <c:pt idx="4">
                  <c:v>184916</c:v>
                </c:pt>
              </c:numCache>
            </c:numRef>
          </c:val>
          <c:smooth val="0"/>
          <c:extLst>
            <c:ext xmlns:c16="http://schemas.microsoft.com/office/drawing/2014/chart" uri="{C3380CC4-5D6E-409C-BE32-E72D297353CC}">
              <c16:uniqueId val="{00000001-E8FA-4BFA-BE27-C4E6CB8EF4C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1.78</c:v>
                </c:pt>
                <c:pt idx="1">
                  <c:v>0.6</c:v>
                </c:pt>
                <c:pt idx="2">
                  <c:v>0.5</c:v>
                </c:pt>
                <c:pt idx="3">
                  <c:v>1.7</c:v>
                </c:pt>
                <c:pt idx="4">
                  <c:v>0.44</c:v>
                </c:pt>
              </c:numCache>
            </c:numRef>
          </c:val>
          <c:extLst>
            <c:ext xmlns:c16="http://schemas.microsoft.com/office/drawing/2014/chart" uri="{C3380CC4-5D6E-409C-BE32-E72D297353CC}">
              <c16:uniqueId val="{00000000-4387-4097-B023-A4879D513A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11.33</c:v>
                </c:pt>
                <c:pt idx="1">
                  <c:v>12.22</c:v>
                </c:pt>
                <c:pt idx="2">
                  <c:v>10.46</c:v>
                </c:pt>
                <c:pt idx="3">
                  <c:v>10.65</c:v>
                </c:pt>
                <c:pt idx="4">
                  <c:v>11.43</c:v>
                </c:pt>
              </c:numCache>
            </c:numRef>
          </c:val>
          <c:extLst>
            <c:ext xmlns:c16="http://schemas.microsoft.com/office/drawing/2014/chart" uri="{C3380CC4-5D6E-409C-BE32-E72D297353CC}">
              <c16:uniqueId val="{00000001-4387-4097-B023-A4879D513A4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-2.68</c:v>
                </c:pt>
                <c:pt idx="1">
                  <c:v>-1.1499999999999999</c:v>
                </c:pt>
                <c:pt idx="2">
                  <c:v>-2.0699999999999998</c:v>
                </c:pt>
                <c:pt idx="3">
                  <c:v>1.23</c:v>
                </c:pt>
                <c:pt idx="4">
                  <c:v>-1.17</c:v>
                </c:pt>
              </c:numCache>
            </c:numRef>
          </c:val>
          <c:smooth val="0"/>
          <c:extLst>
            <c:ext xmlns:c16="http://schemas.microsoft.com/office/drawing/2014/chart" uri="{C3380CC4-5D6E-409C-BE32-E72D297353CC}">
              <c16:uniqueId val="{00000002-4387-4097-B023-A4879D513A4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587-4DD9-9232-9311BD8382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87-4DD9-9232-9311BD8382A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0.09</c:v>
                </c:pt>
                <c:pt idx="2">
                  <c:v>#N/A</c:v>
                </c:pt>
                <c:pt idx="3">
                  <c:v>0.01</c:v>
                </c:pt>
                <c:pt idx="4">
                  <c:v>#N/A</c:v>
                </c:pt>
                <c:pt idx="5">
                  <c:v>0.04</c:v>
                </c:pt>
                <c:pt idx="6">
                  <c:v>#N/A</c:v>
                </c:pt>
                <c:pt idx="7">
                  <c:v>0.08</c:v>
                </c:pt>
                <c:pt idx="8">
                  <c:v>#N/A</c:v>
                </c:pt>
                <c:pt idx="9">
                  <c:v>0</c:v>
                </c:pt>
              </c:numCache>
            </c:numRef>
          </c:val>
          <c:extLst>
            <c:ext xmlns:c16="http://schemas.microsoft.com/office/drawing/2014/chart" uri="{C3380CC4-5D6E-409C-BE32-E72D297353CC}">
              <c16:uniqueId val="{00000002-A587-4DD9-9232-9311BD8382AE}"/>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1.31</c:v>
                </c:pt>
                <c:pt idx="2">
                  <c:v>#N/A</c:v>
                </c:pt>
                <c:pt idx="3">
                  <c:v>0.27</c:v>
                </c:pt>
                <c:pt idx="4">
                  <c:v>#N/A</c:v>
                </c:pt>
                <c:pt idx="5">
                  <c:v>0.1</c:v>
                </c:pt>
                <c:pt idx="6">
                  <c:v>#N/A</c:v>
                </c:pt>
                <c:pt idx="7">
                  <c:v>1.32</c:v>
                </c:pt>
                <c:pt idx="8">
                  <c:v>#N/A</c:v>
                </c:pt>
                <c:pt idx="9">
                  <c:v>0.12</c:v>
                </c:pt>
              </c:numCache>
            </c:numRef>
          </c:val>
          <c:extLst>
            <c:ext xmlns:c16="http://schemas.microsoft.com/office/drawing/2014/chart" uri="{C3380CC4-5D6E-409C-BE32-E72D297353CC}">
              <c16:uniqueId val="{00000003-A587-4DD9-9232-9311BD8382A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0.11</c:v>
                </c:pt>
                <c:pt idx="2">
                  <c:v>#N/A</c:v>
                </c:pt>
                <c:pt idx="3">
                  <c:v>0.02</c:v>
                </c:pt>
                <c:pt idx="4">
                  <c:v>#N/A</c:v>
                </c:pt>
                <c:pt idx="5">
                  <c:v>0.06</c:v>
                </c:pt>
                <c:pt idx="6">
                  <c:v>#N/A</c:v>
                </c:pt>
                <c:pt idx="7">
                  <c:v>0.05</c:v>
                </c:pt>
                <c:pt idx="8">
                  <c:v>#N/A</c:v>
                </c:pt>
                <c:pt idx="9">
                  <c:v>0.22</c:v>
                </c:pt>
              </c:numCache>
            </c:numRef>
          </c:val>
          <c:extLst>
            <c:ext xmlns:c16="http://schemas.microsoft.com/office/drawing/2014/chart" uri="{C3380CC4-5D6E-409C-BE32-E72D297353CC}">
              <c16:uniqueId val="{00000004-A587-4DD9-9232-9311BD8382AE}"/>
            </c:ext>
          </c:extLst>
        </c:ser>
        <c:ser>
          <c:idx val="5"/>
          <c:order val="5"/>
          <c:tx>
            <c:strRef>
              <c:f>データシート!$A$32</c:f>
              <c:strCache>
                <c:ptCount val="1"/>
                <c:pt idx="0">
                  <c:v>港湾施設管理受託特別会計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0.46</c:v>
                </c:pt>
                <c:pt idx="2">
                  <c:v>#N/A</c:v>
                </c:pt>
                <c:pt idx="3">
                  <c:v>0.32</c:v>
                </c:pt>
                <c:pt idx="4">
                  <c:v>#N/A</c:v>
                </c:pt>
                <c:pt idx="5">
                  <c:v>0.39</c:v>
                </c:pt>
                <c:pt idx="6">
                  <c:v>#N/A</c:v>
                </c:pt>
                <c:pt idx="7">
                  <c:v>0.37</c:v>
                </c:pt>
                <c:pt idx="8">
                  <c:v>#N/A</c:v>
                </c:pt>
                <c:pt idx="9">
                  <c:v>0.32</c:v>
                </c:pt>
              </c:numCache>
            </c:numRef>
          </c:val>
          <c:extLst>
            <c:ext xmlns:c16="http://schemas.microsoft.com/office/drawing/2014/chart" uri="{C3380CC4-5D6E-409C-BE32-E72D297353CC}">
              <c16:uniqueId val="{00000005-A587-4DD9-9232-9311BD8382A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1.25</c:v>
                </c:pt>
                <c:pt idx="2">
                  <c:v>#N/A</c:v>
                </c:pt>
                <c:pt idx="3">
                  <c:v>1.1100000000000001</c:v>
                </c:pt>
                <c:pt idx="4">
                  <c:v>#N/A</c:v>
                </c:pt>
                <c:pt idx="5">
                  <c:v>1.39</c:v>
                </c:pt>
                <c:pt idx="6">
                  <c:v>#N/A</c:v>
                </c:pt>
                <c:pt idx="7">
                  <c:v>0.64</c:v>
                </c:pt>
                <c:pt idx="8">
                  <c:v>#N/A</c:v>
                </c:pt>
                <c:pt idx="9">
                  <c:v>0.57999999999999996</c:v>
                </c:pt>
              </c:numCache>
            </c:numRef>
          </c:val>
          <c:extLst>
            <c:ext xmlns:c16="http://schemas.microsoft.com/office/drawing/2014/chart" uri="{C3380CC4-5D6E-409C-BE32-E72D297353CC}">
              <c16:uniqueId val="{00000006-A587-4DD9-9232-9311BD8382AE}"/>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7.69</c:v>
                </c:pt>
                <c:pt idx="2">
                  <c:v>#N/A</c:v>
                </c:pt>
                <c:pt idx="3">
                  <c:v>7.72</c:v>
                </c:pt>
                <c:pt idx="4">
                  <c:v>#N/A</c:v>
                </c:pt>
                <c:pt idx="5">
                  <c:v>6.47</c:v>
                </c:pt>
                <c:pt idx="6">
                  <c:v>#N/A</c:v>
                </c:pt>
                <c:pt idx="7">
                  <c:v>6.37</c:v>
                </c:pt>
                <c:pt idx="8">
                  <c:v>#N/A</c:v>
                </c:pt>
                <c:pt idx="9">
                  <c:v>5.12</c:v>
                </c:pt>
              </c:numCache>
            </c:numRef>
          </c:val>
          <c:extLst>
            <c:ext xmlns:c16="http://schemas.microsoft.com/office/drawing/2014/chart" uri="{C3380CC4-5D6E-409C-BE32-E72D297353CC}">
              <c16:uniqueId val="{00000007-A587-4DD9-9232-9311BD8382AE}"/>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6.88</c:v>
                </c:pt>
                <c:pt idx="2">
                  <c:v>#N/A</c:v>
                </c:pt>
                <c:pt idx="3">
                  <c:v>7.32</c:v>
                </c:pt>
                <c:pt idx="4">
                  <c:v>#N/A</c:v>
                </c:pt>
                <c:pt idx="5">
                  <c:v>7.82</c:v>
                </c:pt>
                <c:pt idx="6">
                  <c:v>#N/A</c:v>
                </c:pt>
                <c:pt idx="7">
                  <c:v>9.15</c:v>
                </c:pt>
                <c:pt idx="8">
                  <c:v>#N/A</c:v>
                </c:pt>
                <c:pt idx="9">
                  <c:v>8.4600000000000009</c:v>
                </c:pt>
              </c:numCache>
            </c:numRef>
          </c:val>
          <c:extLst>
            <c:ext xmlns:c16="http://schemas.microsoft.com/office/drawing/2014/chart" uri="{C3380CC4-5D6E-409C-BE32-E72D297353CC}">
              <c16:uniqueId val="{00000008-A587-4DD9-9232-9311BD8382A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16.14</c:v>
                </c:pt>
                <c:pt idx="2">
                  <c:v>#N/A</c:v>
                </c:pt>
                <c:pt idx="3">
                  <c:v>16.75</c:v>
                </c:pt>
                <c:pt idx="4">
                  <c:v>#N/A</c:v>
                </c:pt>
                <c:pt idx="5">
                  <c:v>17.28</c:v>
                </c:pt>
                <c:pt idx="6">
                  <c:v>#N/A</c:v>
                </c:pt>
                <c:pt idx="7">
                  <c:v>17.82</c:v>
                </c:pt>
                <c:pt idx="8">
                  <c:v>#N/A</c:v>
                </c:pt>
                <c:pt idx="9">
                  <c:v>16.07</c:v>
                </c:pt>
              </c:numCache>
            </c:numRef>
          </c:val>
          <c:extLst>
            <c:ext xmlns:c16="http://schemas.microsoft.com/office/drawing/2014/chart" uri="{C3380CC4-5D6E-409C-BE32-E72D297353CC}">
              <c16:uniqueId val="{00000009-A587-4DD9-9232-9311BD8382A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1467</c:v>
                </c:pt>
                <c:pt idx="5">
                  <c:v>1383</c:v>
                </c:pt>
                <c:pt idx="8">
                  <c:v>1307</c:v>
                </c:pt>
                <c:pt idx="11">
                  <c:v>1221</c:v>
                </c:pt>
                <c:pt idx="14">
                  <c:v>1153</c:v>
                </c:pt>
              </c:numCache>
            </c:numRef>
          </c:val>
          <c:extLst>
            <c:ext xmlns:c16="http://schemas.microsoft.com/office/drawing/2014/chart" uri="{C3380CC4-5D6E-409C-BE32-E72D297353CC}">
              <c16:uniqueId val="{00000000-111B-4D13-BBBF-BC962B8A79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11B-4D13-BBBF-BC962B8A79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11B-4D13-BBBF-BC962B8A79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1B-4D13-BBBF-BC962B8A79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355</c:v>
                </c:pt>
                <c:pt idx="3">
                  <c:v>409</c:v>
                </c:pt>
                <c:pt idx="6">
                  <c:v>370</c:v>
                </c:pt>
                <c:pt idx="9">
                  <c:v>349</c:v>
                </c:pt>
                <c:pt idx="12">
                  <c:v>316</c:v>
                </c:pt>
              </c:numCache>
            </c:numRef>
          </c:val>
          <c:extLst>
            <c:ext xmlns:c16="http://schemas.microsoft.com/office/drawing/2014/chart" uri="{C3380CC4-5D6E-409C-BE32-E72D297353CC}">
              <c16:uniqueId val="{00000004-111B-4D13-BBBF-BC962B8A79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1B-4D13-BBBF-BC962B8A79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11B-4D13-BBBF-BC962B8A79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2149</c:v>
                </c:pt>
                <c:pt idx="3">
                  <c:v>2085</c:v>
                </c:pt>
                <c:pt idx="6">
                  <c:v>1926</c:v>
                </c:pt>
                <c:pt idx="9">
                  <c:v>1826</c:v>
                </c:pt>
                <c:pt idx="12">
                  <c:v>1760</c:v>
                </c:pt>
              </c:numCache>
            </c:numRef>
          </c:val>
          <c:extLst>
            <c:ext xmlns:c16="http://schemas.microsoft.com/office/drawing/2014/chart" uri="{C3380CC4-5D6E-409C-BE32-E72D297353CC}">
              <c16:uniqueId val="{00000007-111B-4D13-BBBF-BC962B8A79F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1037</c:v>
                </c:pt>
                <c:pt idx="2">
                  <c:v>#N/A</c:v>
                </c:pt>
                <c:pt idx="3">
                  <c:v>#N/A</c:v>
                </c:pt>
                <c:pt idx="4">
                  <c:v>1111</c:v>
                </c:pt>
                <c:pt idx="5">
                  <c:v>#N/A</c:v>
                </c:pt>
                <c:pt idx="6">
                  <c:v>#N/A</c:v>
                </c:pt>
                <c:pt idx="7">
                  <c:v>989</c:v>
                </c:pt>
                <c:pt idx="8">
                  <c:v>#N/A</c:v>
                </c:pt>
                <c:pt idx="9">
                  <c:v>#N/A</c:v>
                </c:pt>
                <c:pt idx="10">
                  <c:v>954</c:v>
                </c:pt>
                <c:pt idx="11">
                  <c:v>#N/A</c:v>
                </c:pt>
                <c:pt idx="12">
                  <c:v>#N/A</c:v>
                </c:pt>
                <c:pt idx="13">
                  <c:v>923</c:v>
                </c:pt>
                <c:pt idx="14">
                  <c:v>#N/A</c:v>
                </c:pt>
              </c:numCache>
            </c:numRef>
          </c:val>
          <c:smooth val="0"/>
          <c:extLst>
            <c:ext xmlns:c16="http://schemas.microsoft.com/office/drawing/2014/chart" uri="{C3380CC4-5D6E-409C-BE32-E72D297353CC}">
              <c16:uniqueId val="{00000008-111B-4D13-BBBF-BC962B8A79F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12904</c:v>
                </c:pt>
                <c:pt idx="5">
                  <c:v>12654</c:v>
                </c:pt>
                <c:pt idx="8">
                  <c:v>13194</c:v>
                </c:pt>
                <c:pt idx="11">
                  <c:v>13610</c:v>
                </c:pt>
                <c:pt idx="14">
                  <c:v>14912</c:v>
                </c:pt>
              </c:numCache>
            </c:numRef>
          </c:val>
          <c:extLst>
            <c:ext xmlns:c16="http://schemas.microsoft.com/office/drawing/2014/chart" uri="{C3380CC4-5D6E-409C-BE32-E72D297353CC}">
              <c16:uniqueId val="{00000000-819F-4639-9C24-4BE9F6CAC1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1375</c:v>
                </c:pt>
                <c:pt idx="5">
                  <c:v>1669</c:v>
                </c:pt>
                <c:pt idx="8">
                  <c:v>1651</c:v>
                </c:pt>
                <c:pt idx="11">
                  <c:v>1593</c:v>
                </c:pt>
                <c:pt idx="14">
                  <c:v>1259</c:v>
                </c:pt>
              </c:numCache>
            </c:numRef>
          </c:val>
          <c:extLst>
            <c:ext xmlns:c16="http://schemas.microsoft.com/office/drawing/2014/chart" uri="{C3380CC4-5D6E-409C-BE32-E72D297353CC}">
              <c16:uniqueId val="{00000001-819F-4639-9C24-4BE9F6CAC1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3179</c:v>
                </c:pt>
                <c:pt idx="5">
                  <c:v>4034</c:v>
                </c:pt>
                <c:pt idx="8">
                  <c:v>3845</c:v>
                </c:pt>
                <c:pt idx="11">
                  <c:v>3989</c:v>
                </c:pt>
                <c:pt idx="14">
                  <c:v>4115</c:v>
                </c:pt>
              </c:numCache>
            </c:numRef>
          </c:val>
          <c:extLst>
            <c:ext xmlns:c16="http://schemas.microsoft.com/office/drawing/2014/chart" uri="{C3380CC4-5D6E-409C-BE32-E72D297353CC}">
              <c16:uniqueId val="{00000002-819F-4639-9C24-4BE9F6CAC1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19F-4639-9C24-4BE9F6CAC1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19F-4639-9C24-4BE9F6CAC1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2498</c:v>
                </c:pt>
                <c:pt idx="3">
                  <c:v>2506</c:v>
                </c:pt>
                <c:pt idx="6">
                  <c:v>2452</c:v>
                </c:pt>
                <c:pt idx="9">
                  <c:v>2451</c:v>
                </c:pt>
                <c:pt idx="12">
                  <c:v>2347</c:v>
                </c:pt>
              </c:numCache>
            </c:numRef>
          </c:val>
          <c:extLst>
            <c:ext xmlns:c16="http://schemas.microsoft.com/office/drawing/2014/chart" uri="{C3380CC4-5D6E-409C-BE32-E72D297353CC}">
              <c16:uniqueId val="{00000005-819F-4639-9C24-4BE9F6CAC1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1693</c:v>
                </c:pt>
                <c:pt idx="3">
                  <c:v>1664</c:v>
                </c:pt>
                <c:pt idx="6">
                  <c:v>1591</c:v>
                </c:pt>
                <c:pt idx="9">
                  <c:v>1593</c:v>
                </c:pt>
                <c:pt idx="12">
                  <c:v>1562</c:v>
                </c:pt>
              </c:numCache>
            </c:numRef>
          </c:val>
          <c:extLst>
            <c:ext xmlns:c16="http://schemas.microsoft.com/office/drawing/2014/chart" uri="{C3380CC4-5D6E-409C-BE32-E72D297353CC}">
              <c16:uniqueId val="{00000006-819F-4639-9C24-4BE9F6CAC1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19F-4639-9C24-4BE9F6CAC1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3937</c:v>
                </c:pt>
                <c:pt idx="3">
                  <c:v>3657</c:v>
                </c:pt>
                <c:pt idx="6">
                  <c:v>3534</c:v>
                </c:pt>
                <c:pt idx="9">
                  <c:v>3292</c:v>
                </c:pt>
                <c:pt idx="12">
                  <c:v>3011</c:v>
                </c:pt>
              </c:numCache>
            </c:numRef>
          </c:val>
          <c:extLst>
            <c:ext xmlns:c16="http://schemas.microsoft.com/office/drawing/2014/chart" uri="{C3380CC4-5D6E-409C-BE32-E72D297353CC}">
              <c16:uniqueId val="{00000008-819F-4639-9C24-4BE9F6CAC1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416</c:v>
                </c:pt>
                <c:pt idx="3">
                  <c:v>386</c:v>
                </c:pt>
                <c:pt idx="6">
                  <c:v>386</c:v>
                </c:pt>
                <c:pt idx="9">
                  <c:v>386</c:v>
                </c:pt>
                <c:pt idx="12">
                  <c:v>386</c:v>
                </c:pt>
              </c:numCache>
            </c:numRef>
          </c:val>
          <c:extLst>
            <c:ext xmlns:c16="http://schemas.microsoft.com/office/drawing/2014/chart" uri="{C3380CC4-5D6E-409C-BE32-E72D297353CC}">
              <c16:uniqueId val="{00000009-819F-4639-9C24-4BE9F6CAC1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20812</c:v>
                </c:pt>
                <c:pt idx="3">
                  <c:v>20721</c:v>
                </c:pt>
                <c:pt idx="6">
                  <c:v>21391</c:v>
                </c:pt>
                <c:pt idx="9">
                  <c:v>21373</c:v>
                </c:pt>
                <c:pt idx="12">
                  <c:v>23219</c:v>
                </c:pt>
              </c:numCache>
            </c:numRef>
          </c:val>
          <c:extLst>
            <c:ext xmlns:c16="http://schemas.microsoft.com/office/drawing/2014/chart" uri="{C3380CC4-5D6E-409C-BE32-E72D297353CC}">
              <c16:uniqueId val="{0000000A-819F-4639-9C24-4BE9F6CAC1D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11897</c:v>
                </c:pt>
                <c:pt idx="2">
                  <c:v>#N/A</c:v>
                </c:pt>
                <c:pt idx="3">
                  <c:v>#N/A</c:v>
                </c:pt>
                <c:pt idx="4">
                  <c:v>10577</c:v>
                </c:pt>
                <c:pt idx="5">
                  <c:v>#N/A</c:v>
                </c:pt>
                <c:pt idx="6">
                  <c:v>#N/A</c:v>
                </c:pt>
                <c:pt idx="7">
                  <c:v>10665</c:v>
                </c:pt>
                <c:pt idx="8">
                  <c:v>#N/A</c:v>
                </c:pt>
                <c:pt idx="9">
                  <c:v>#N/A</c:v>
                </c:pt>
                <c:pt idx="10">
                  <c:v>9902</c:v>
                </c:pt>
                <c:pt idx="11">
                  <c:v>#N/A</c:v>
                </c:pt>
                <c:pt idx="12">
                  <c:v>#N/A</c:v>
                </c:pt>
                <c:pt idx="13">
                  <c:v>10239</c:v>
                </c:pt>
                <c:pt idx="14">
                  <c:v>#N/A</c:v>
                </c:pt>
              </c:numCache>
            </c:numRef>
          </c:val>
          <c:smooth val="0"/>
          <c:extLst>
            <c:ext xmlns:c16="http://schemas.microsoft.com/office/drawing/2014/chart" uri="{C3380CC4-5D6E-409C-BE32-E72D297353CC}">
              <c16:uniqueId val="{0000000B-819F-4639-9C24-4BE9F6CAC1D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782</c:v>
                </c:pt>
                <c:pt idx="1">
                  <c:v>790</c:v>
                </c:pt>
                <c:pt idx="2">
                  <c:v>872</c:v>
                </c:pt>
              </c:numCache>
            </c:numRef>
          </c:val>
          <c:extLst>
            <c:ext xmlns:c16="http://schemas.microsoft.com/office/drawing/2014/chart" uri="{C3380CC4-5D6E-409C-BE32-E72D297353CC}">
              <c16:uniqueId val="{00000000-0A10-491A-8C4A-9A1E8E737F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659</c:v>
                </c:pt>
                <c:pt idx="1">
                  <c:v>659</c:v>
                </c:pt>
                <c:pt idx="2">
                  <c:v>659</c:v>
                </c:pt>
              </c:numCache>
            </c:numRef>
          </c:val>
          <c:extLst>
            <c:ext xmlns:c16="http://schemas.microsoft.com/office/drawing/2014/chart" uri="{C3380CC4-5D6E-409C-BE32-E72D297353CC}">
              <c16:uniqueId val="{00000001-0A10-491A-8C4A-9A1E8E737F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2862</c:v>
                </c:pt>
                <c:pt idx="1">
                  <c:v>3123</c:v>
                </c:pt>
                <c:pt idx="2">
                  <c:v>3199</c:v>
                </c:pt>
              </c:numCache>
            </c:numRef>
          </c:val>
          <c:extLst>
            <c:ext xmlns:c16="http://schemas.microsoft.com/office/drawing/2014/chart" uri="{C3380CC4-5D6E-409C-BE32-E72D297353CC}">
              <c16:uniqueId val="{00000002-0A10-491A-8C4A-9A1E8E737F0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{0F5C0A42-1030-420D-8717-D9CA57B10ABD}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C5D-4BA7-A693-427F465BEF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{FDDA6B31-C9BB-402E-9533-26B5E9637F99}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5D-4BA7-A693-427F465BEF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{C111B875-06C0-443C-A619-B347A84B062E}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5D-4BA7-A693-427F465BEF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{E43B3EFF-1BAB-4806-901E-ED97BFB3E3AB}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5D-4BA7-A693-427F465BEF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{1BC6131A-5E4B-44F5-892F-B243BC36BCB7}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5D-4BA7-A693-427F465BEF8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{1CD81A5D-C633-4BA0-9B81-8FB2C6302821}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C5D-4BA7-A693-427F465BEF8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{075D9166-CB00-45F5-8989-0DD9E316F6E1}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C5D-4BA7-A693-427F465BEF8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{4D610C73-6974-4B70-A8C6-C0BC9C1CDEF6}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C5D-4BA7-A693-427F465BEF8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{E6994B0F-0606-4569-BF9A-28E7E9060762}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C5D-4BA7-A693-427F465BEF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62.5</c:v>
                </c:pt>
                <c:pt idx="8">
                  <c:v>62.7</c:v>
                </c:pt>
                <c:pt idx="16">
                  <c:v>64.400000000000006</c:v>
                </c:pt>
                <c:pt idx="24">
                  <c:v>65.8</c:v>
                </c:pt>
                <c:pt idx="32">
                  <c:v>64.5</c:v>
                </c:pt>
              </c:numCache>
            </c:numRef>
          </c:xVal>
          <c:yVal>
            <c:numRef>
              <c:f>公会計指標分析・財政指標組合せ分析表!$BP$51:$DC$51</c:f>
              <c:numCache>
                <c:formatCode>#,##0.0;"▲ "#,##0.0</c:formatCode>
                <c:ptCount val="40"/>
                <c:pt idx="0">
                  <c:v>190.5</c:v>
                </c:pt>
                <c:pt idx="8">
                  <c:v>167.8</c:v>
                </c:pt>
                <c:pt idx="16">
                  <c:v>167.8</c:v>
                </c:pt>
                <c:pt idx="24">
                  <c:v>157.30000000000001</c:v>
                </c:pt>
                <c:pt idx="32">
                  <c:v>156.4</c:v>
                </c:pt>
              </c:numCache>
            </c:numRef>
          </c:yVal>
          <c:smooth val="0"/>
          <c:extLst>
            <c:ext xmlns:c16="http://schemas.microsoft.com/office/drawing/2014/chart" uri="{C3380CC4-5D6E-409C-BE32-E72D297353CC}">
              <c16:uniqueId val="{00000009-1C5D-4BA7-A693-427F465BEF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{172847CB-0D72-498E-8B6A-E6DB6E321A0D}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C5D-4BA7-A693-427F465BEF8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{8BD01BDC-C36A-48CE-877E-81FCF01E6F50}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5D-4BA7-A693-427F465BEF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{EB97E0E8-39F9-4626-A6E9-1B7522A5BD0B}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5D-4BA7-A693-427F465BEF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{D9205512-EC64-48E6-BE8F-5910A9FBA44D}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5D-4BA7-A693-427F465BEF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{E1EC4F31-39B1-4839-8621-9F1685824A27}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5D-4BA7-A693-427F465BEF8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{CC6B7258-3895-4331-9E4A-B02B2982BA27}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C5D-4BA7-A693-427F465BEF80}"/>
                </c:ext>
              </c:extLst>
            </c:dLbl>
            <c:dLbl>
              <c:idx val="16"/>
              <c:layout>
                <c:manualLayout>
                  <c:x val="-2.6225965507811692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{C5E94CFA-5E51-4694-BED0-BC0B4C56A135}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C5D-4BA7-A693-427F465BEF80}"/>
                </c:ext>
              </c:extLst>
            </c:dLbl>
            <c:dLbl>
              <c:idx val="24"/>
              <c:layout>
                <c:manualLayout>
                  <c:x val="-3.793498561199477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{8C146AED-199E-4257-8E46-5B1FC5698BAC}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C5D-4BA7-A693-427F465BEF8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{2DFBC62E-EE2E-4105-9300-B1CC69CF0C71}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C5D-4BA7-A693-427F465BEF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1C5D-4BA7-A693-427F465BEF80}"/>
            </c:ext>
          </c:extLst>
        </c:ser>
        <c:dLbls>
          <c:showLegendKey val="0"/>
          <c:showVal val="1"/>
          <c:showCatName val="0"/>
          <c:showSerName val="0"/>
          <c:showPercent val="0"/>
          <c:showBubbleSize val="0"/>
        </c:dLbls>
        <c:axId val="46179840"/>
        <c:axId val="46181760"/>
      </c:scatterChart>
      <c:valAx>
        <c:axId val="46179840"/>
        <c:scaling>
          <c:orientation val="maxMin"/>
          <c:max val="67"/>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{5B1F32FE-DF1A-44A9-B7CE-7CFBFDA41805}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B80-4E6D-8DAC-6D17347CA0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{C49EA985-AA82-4D9A-99F0-301045220FF9}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80-4E6D-8DAC-6D17347CA0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{1861E8A4-1FAC-4826-B9EA-8576C622B7D6}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80-4E6D-8DAC-6D17347CA0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{75D8BED8-2F35-4338-886B-771A17C5F58A}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80-4E6D-8DAC-6D17347CA0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{42653DFE-6B5E-403B-8D60-8F65A7BA3892}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80-4E6D-8DAC-6D17347CA068}"/>
                </c:ext>
              </c:extLst>
            </c:dLbl>
            <c:dLbl>
              <c:idx val="8"/>
              <c:layout>
                <c:manualLayout>
                  <c:x val="-4.1307914403734679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{47D9B1A8-3FFC-4FFF-80CD-99846CFE40C0}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B80-4E6D-8DAC-6D17347CA068}"/>
                </c:ext>
              </c:extLst>
            </c:dLbl>
            <c:dLbl>
              <c:idx val="16"/>
              <c:layout>
                <c:manualLayout>
                  <c:x val="-2.2088068834486625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{B67B25F6-69E2-42E4-8D5D-28A32A21374E}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B80-4E6D-8DAC-6D17347CA06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{1B107789-133E-4F48-8AA3-7B2A85053386}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B80-4E6D-8DAC-6D17347CA06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{87E85DC2-BACE-4E0C-B99C-FBBC35ACFC0C}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B80-4E6D-8DAC-6D17347CA0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15.8</c:v>
                </c:pt>
                <c:pt idx="8">
                  <c:v>16.7</c:v>
                </c:pt>
                <c:pt idx="16">
                  <c:v>16.600000000000001</c:v>
                </c:pt>
                <c:pt idx="24">
                  <c:v>16.100000000000001</c:v>
                </c:pt>
                <c:pt idx="32">
                  <c:v>14.9</c:v>
                </c:pt>
              </c:numCache>
            </c:numRef>
          </c:xVal>
          <c:yVal>
            <c:numRef>
              <c:f>公会計指標分析・財政指標組合せ分析表!$BP$73:$DC$73</c:f>
              <c:numCache>
                <c:formatCode>#,##0.0;"▲ "#,##0.0</c:formatCode>
                <c:ptCount val="40"/>
                <c:pt idx="0">
                  <c:v>190.5</c:v>
                </c:pt>
                <c:pt idx="8">
                  <c:v>167.8</c:v>
                </c:pt>
                <c:pt idx="16">
                  <c:v>167.8</c:v>
                </c:pt>
                <c:pt idx="24">
                  <c:v>157.30000000000001</c:v>
                </c:pt>
                <c:pt idx="32">
                  <c:v>156.4</c:v>
                </c:pt>
              </c:numCache>
            </c:numRef>
          </c:yVal>
          <c:smooth val="0"/>
          <c:extLst>
            <c:ext xmlns:c16="http://schemas.microsoft.com/office/drawing/2014/chart" uri="{C3380CC4-5D6E-409C-BE32-E72D297353CC}">
              <c16:uniqueId val="{00000009-5B80-4E6D-8DAC-6D17347CA0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36030329032613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{382A7906-B5F1-49F3-8F66-CD02179F78EA}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B80-4E6D-8DAC-6D17347CA0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{A0EB0AF3-3C86-4839-984F-319926281EF8}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80-4E6D-8DAC-6D17347CA0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{DA7C7978-B635-4221-8D51-5948C77E3667}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80-4E6D-8DAC-6D17347CA0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{28290CA0-1160-45A9-96D4-EB6ED431D9C7}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80-4E6D-8DAC-6D17347CA0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{82E4110F-F696-4459-BB8B-266B630CDB90}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80-4E6D-8DAC-6D17347CA068}"/>
                </c:ext>
              </c:extLst>
            </c:dLbl>
            <c:dLbl>
              <c:idx val="8"/>
              <c:layout>
                <c:manualLayout>
                  <c:x val="-2.9792950334959888E-2"/>
                  <c:y val="-4.850463077442606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{7DC71D82-FBA0-4833-9E88-6D4291327B43}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B80-4E6D-8DAC-6D17347CA068}"/>
                </c:ext>
              </c:extLst>
            </c:dLbl>
            <c:dLbl>
              <c:idx val="16"/>
              <c:layout>
                <c:manualLayout>
                  <c:x val="-3.1697991619110633E-2"/>
                  <c:y val="-9.385871839781574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{B4187AAB-5FC6-47B1-8CFF-4C31885D4B06}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B80-4E6D-8DAC-6D17347CA068}"/>
                </c:ext>
              </c:extLst>
            </c:dLbl>
            <c:dLbl>
              <c:idx val="24"/>
              <c:layout>
                <c:manualLayout>
                  <c:x val="-3.1570342725075584E-2"/>
                  <c:y val="-4.488642084735534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{6BF94F80-15C7-4328-9AF5-329E6FEFF574}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B80-4E6D-8DAC-6D17347CA06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{73F4C9D1-AA82-47A3-AE59-C0AAD004DE5D}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B80-4E6D-8DAC-6D17347CA0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5B80-4E6D-8DAC-6D17347CA068}"/>
            </c:ext>
          </c:extLst>
        </c:ser>
        <c:dLbls>
          <c:showLegendKey val="0"/>
          <c:showVal val="1"/>
          <c:showCatName val="0"/>
          <c:showSerName val="0"/>
          <c:showPercent val="0"/>
          <c:showBubbleSize val="0"/>
        </c:dLbls>
        <c:axId val="84219776"/>
        <c:axId val="84234240"/>
      </c:scatterChart>
      <c:valAx>
        <c:axId val="84219776"/>
        <c:scaling>
          <c:orientation val="maxMin"/>
          <c:max val="18"/>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800" b="0" i="0">
              <a:solidFill>
                <a:schemeClr val="dk1"/>
              </a:solidFill>
              <a:effectLst/>
              <a:latin typeface="+mn-lt"/>
              <a:ea typeface="+mn-ea"/>
              <a:cs typeface="+mn-cs"/>
            </a:rPr>
            <a:t>　平成２８年度は</a:t>
          </a:r>
          <a:r>
            <a:rPr lang="ja-JP" altLang="en-US" sz="800" b="0" i="0">
              <a:solidFill>
                <a:schemeClr val="dk1"/>
              </a:solidFill>
              <a:effectLst/>
              <a:latin typeface="+mn-lt"/>
              <a:ea typeface="+mn-ea"/>
              <a:cs typeface="+mn-cs"/>
            </a:rPr>
            <a:t>、</a:t>
          </a:r>
          <a:r>
            <a:rPr lang="ja-JP" altLang="ja-JP" sz="800" b="0" i="0">
              <a:solidFill>
                <a:schemeClr val="dk1"/>
              </a:solidFill>
              <a:effectLst/>
              <a:latin typeface="+mn-lt"/>
              <a:ea typeface="+mn-ea"/>
              <a:cs typeface="+mn-cs"/>
            </a:rPr>
            <a:t>算入公債費等の増はあるものの</a:t>
          </a:r>
          <a:r>
            <a:rPr lang="ja-JP" altLang="en-US" sz="800" b="0" i="0">
              <a:solidFill>
                <a:schemeClr val="dk1"/>
              </a:solidFill>
              <a:effectLst/>
              <a:latin typeface="+mn-lt"/>
              <a:ea typeface="+mn-ea"/>
              <a:cs typeface="+mn-cs"/>
            </a:rPr>
            <a:t>、</a:t>
          </a:r>
          <a:r>
            <a:rPr lang="ja-JP" altLang="ja-JP" sz="800" b="0" i="0">
              <a:solidFill>
                <a:schemeClr val="dk1"/>
              </a:solidFill>
              <a:effectLst/>
              <a:latin typeface="+mn-lt"/>
              <a:ea typeface="+mn-ea"/>
              <a:cs typeface="+mn-cs"/>
            </a:rPr>
            <a:t>新たな大規模建設事業の元利償還金の開始による元利償還金の増により実質公債費比率の分子は増加した。</a:t>
          </a:r>
          <a:endParaRPr lang="ja-JP" altLang="ja-JP" sz="1000">
            <a:effectLst/>
          </a:endParaRPr>
        </a:p>
        <a:p>
          <a:pPr rtl="0"/>
          <a:r>
            <a:rPr lang="ja-JP" altLang="ja-JP" sz="800" b="0" i="0">
              <a:solidFill>
                <a:schemeClr val="dk1"/>
              </a:solidFill>
              <a:effectLst/>
              <a:latin typeface="+mn-lt"/>
              <a:ea typeface="+mn-ea"/>
              <a:cs typeface="+mn-cs"/>
            </a:rPr>
            <a:t>　平成２９年度は</a:t>
          </a:r>
          <a:r>
            <a:rPr lang="ja-JP" altLang="en-US" sz="800" b="0" i="0">
              <a:solidFill>
                <a:schemeClr val="dk1"/>
              </a:solidFill>
              <a:effectLst/>
              <a:latin typeface="+mn-lt"/>
              <a:ea typeface="+mn-ea"/>
              <a:cs typeface="+mn-cs"/>
            </a:rPr>
            <a:t>、</a:t>
          </a:r>
          <a:r>
            <a:rPr lang="ja-JP" altLang="ja-JP" sz="800" b="0" i="0">
              <a:solidFill>
                <a:schemeClr val="dk1"/>
              </a:solidFill>
              <a:effectLst/>
              <a:latin typeface="+mn-lt"/>
              <a:ea typeface="+mn-ea"/>
              <a:cs typeface="+mn-cs"/>
            </a:rPr>
            <a:t>土地造成特別会計繰出金の増により公営企業債の元利償還金に対する繰入金が増加したことと</a:t>
          </a:r>
          <a:r>
            <a:rPr lang="ja-JP" altLang="en-US" sz="800" b="0" i="0">
              <a:solidFill>
                <a:schemeClr val="dk1"/>
              </a:solidFill>
              <a:effectLst/>
              <a:latin typeface="+mn-lt"/>
              <a:ea typeface="+mn-ea"/>
              <a:cs typeface="+mn-cs"/>
            </a:rPr>
            <a:t>、</a:t>
          </a:r>
          <a:r>
            <a:rPr lang="ja-JP" altLang="ja-JP" sz="800" b="0" i="0">
              <a:solidFill>
                <a:schemeClr val="dk1"/>
              </a:solidFill>
              <a:effectLst/>
              <a:latin typeface="+mn-lt"/>
              <a:ea typeface="+mn-ea"/>
              <a:cs typeface="+mn-cs"/>
            </a:rPr>
            <a:t>平成１３年度に発行したごみ固形燃料施設建設事業債などの算入公債費の減により実質公債費比率の分子は増加した。</a:t>
          </a:r>
          <a:endParaRPr lang="ja-JP" altLang="ja-JP" sz="1000">
            <a:effectLst/>
          </a:endParaRPr>
        </a:p>
        <a:p>
          <a:pPr rtl="0" eaLnBrk="1" fontAlgn="auto" latinLnBrk="0" hangingPunct="1"/>
          <a:r>
            <a:rPr lang="ja-JP" altLang="ja-JP" sz="800" b="0" i="0">
              <a:solidFill>
                <a:schemeClr val="dk1"/>
              </a:solidFill>
              <a:effectLst/>
              <a:latin typeface="+mn-lt"/>
              <a:ea typeface="+mn-ea"/>
              <a:cs typeface="+mn-cs"/>
            </a:rPr>
            <a:t>　平成３０年度は</a:t>
          </a:r>
          <a:r>
            <a:rPr lang="ja-JP" altLang="en-US" sz="800" b="0" i="0">
              <a:solidFill>
                <a:schemeClr val="dk1"/>
              </a:solidFill>
              <a:effectLst/>
              <a:latin typeface="+mn-lt"/>
              <a:ea typeface="+mn-ea"/>
              <a:cs typeface="+mn-cs"/>
            </a:rPr>
            <a:t>、</a:t>
          </a:r>
          <a:r>
            <a:rPr lang="ja-JP" altLang="ja-JP" sz="800" b="0" i="0">
              <a:solidFill>
                <a:schemeClr val="dk1"/>
              </a:solidFill>
              <a:effectLst/>
              <a:latin typeface="+mn-lt"/>
              <a:ea typeface="+mn-ea"/>
              <a:cs typeface="+mn-cs"/>
            </a:rPr>
            <a:t>平成１４年度に発行したごみ固形燃料施設建設事業債の償還終了など</a:t>
          </a:r>
          <a:r>
            <a:rPr lang="ja-JP" altLang="en-US" sz="800" b="0" i="0">
              <a:solidFill>
                <a:schemeClr val="dk1"/>
              </a:solidFill>
              <a:effectLst/>
              <a:latin typeface="+mn-lt"/>
              <a:ea typeface="+mn-ea"/>
              <a:cs typeface="+mn-cs"/>
            </a:rPr>
            <a:t>、</a:t>
          </a:r>
          <a:r>
            <a:rPr lang="ja-JP" altLang="ja-JP" sz="800" b="0" i="0">
              <a:solidFill>
                <a:schemeClr val="dk1"/>
              </a:solidFill>
              <a:effectLst/>
              <a:latin typeface="+mn-lt"/>
              <a:ea typeface="+mn-ea"/>
              <a:cs typeface="+mn-cs"/>
            </a:rPr>
            <a:t>元利償還金の額が減となったことなどにより実質公債費比率の分子は減少した。</a:t>
          </a:r>
          <a:endParaRPr lang="ja-JP" altLang="ja-JP" sz="1000">
            <a:effectLst/>
          </a:endParaRPr>
        </a:p>
        <a:p>
          <a:pPr rtl="0" eaLnBrk="1" fontAlgn="auto" latinLnBrk="0" hangingPunct="1"/>
          <a:r>
            <a:rPr lang="ja-JP" altLang="ja-JP" sz="800" b="0" i="0">
              <a:solidFill>
                <a:schemeClr val="dk1"/>
              </a:solidFill>
              <a:effectLst/>
              <a:latin typeface="+mn-lt"/>
              <a:ea typeface="+mn-ea"/>
              <a:cs typeface="+mn-cs"/>
            </a:rPr>
            <a:t>　令和元年度は</a:t>
          </a:r>
          <a:r>
            <a:rPr lang="ja-JP" altLang="en-US" sz="800" b="0" i="0">
              <a:solidFill>
                <a:schemeClr val="dk1"/>
              </a:solidFill>
              <a:effectLst/>
              <a:latin typeface="+mn-lt"/>
              <a:ea typeface="+mn-ea"/>
              <a:cs typeface="+mn-cs"/>
            </a:rPr>
            <a:t>、</a:t>
          </a:r>
          <a:r>
            <a:rPr lang="ja-JP" altLang="ja-JP" sz="800" b="0" i="0">
              <a:solidFill>
                <a:schemeClr val="dk1"/>
              </a:solidFill>
              <a:effectLst/>
              <a:latin typeface="+mn-lt"/>
              <a:ea typeface="+mn-ea"/>
              <a:cs typeface="+mn-cs"/>
            </a:rPr>
            <a:t>中市立戸線改築事業債の償還終了など</a:t>
          </a:r>
          <a:r>
            <a:rPr lang="ja-JP" altLang="en-US" sz="800" b="0" i="0">
              <a:solidFill>
                <a:schemeClr val="dk1"/>
              </a:solidFill>
              <a:effectLst/>
              <a:latin typeface="+mn-lt"/>
              <a:ea typeface="+mn-ea"/>
              <a:cs typeface="+mn-cs"/>
            </a:rPr>
            <a:t>、</a:t>
          </a:r>
          <a:r>
            <a:rPr lang="ja-JP" altLang="ja-JP" sz="800" b="0" i="0">
              <a:solidFill>
                <a:schemeClr val="dk1"/>
              </a:solidFill>
              <a:effectLst/>
              <a:latin typeface="+mn-lt"/>
              <a:ea typeface="+mn-ea"/>
              <a:cs typeface="+mn-cs"/>
            </a:rPr>
            <a:t>元利償還金の額が減となったことなどにより実質公債費比率の分子は減少した。</a:t>
          </a:r>
          <a:endParaRPr lang="en-US" altLang="ja-JP" sz="800" b="0" i="0">
            <a:solidFill>
              <a:schemeClr val="dk1"/>
            </a:solidFill>
            <a:effectLst/>
            <a:latin typeface="+mn-lt"/>
            <a:ea typeface="+mn-ea"/>
            <a:cs typeface="+mn-cs"/>
          </a:endParaRPr>
        </a:p>
        <a:p>
          <a:pPr rtl="0" eaLnBrk="1" fontAlgn="auto" latinLnBrk="0" hangingPunct="1"/>
          <a:r>
            <a:rPr lang="ja-JP" altLang="en-US" sz="800" b="0" i="0">
              <a:solidFill>
                <a:schemeClr val="dk1"/>
              </a:solidFill>
              <a:effectLst/>
              <a:latin typeface="+mn-lt"/>
              <a:ea typeface="+mn-ea"/>
              <a:cs typeface="+mn-cs"/>
            </a:rPr>
            <a:t>　令和２年度は、平成１１年度に発行した工業用水道出資事業債の償還終了など、元利償還金の額が減となったことなどにより実質公債費比率の分子は減少した。</a:t>
          </a:r>
          <a:endParaRPr lang="en-US" altLang="ja-JP" sz="800" b="0" i="0">
            <a:solidFill>
              <a:schemeClr val="dk1"/>
            </a:solidFill>
            <a:effectLst/>
            <a:latin typeface="+mn-lt"/>
            <a:ea typeface="+mn-ea"/>
            <a:cs typeface="+mn-cs"/>
          </a:endParaRPr>
        </a:p>
        <a:p>
          <a:pPr rtl="0"/>
          <a:r>
            <a:rPr lang="ja-JP" altLang="ja-JP" sz="800" b="0" i="0">
              <a:solidFill>
                <a:schemeClr val="dk1"/>
              </a:solidFill>
              <a:effectLst/>
              <a:latin typeface="+mn-lt"/>
              <a:ea typeface="+mn-ea"/>
              <a:cs typeface="+mn-cs"/>
            </a:rPr>
            <a:t>　</a:t>
          </a:r>
          <a:r>
            <a:rPr lang="ja-JP" altLang="en-US" sz="800" b="0" i="0">
              <a:solidFill>
                <a:schemeClr val="dk1"/>
              </a:solidFill>
              <a:effectLst/>
              <a:latin typeface="+mn-lt"/>
              <a:ea typeface="+mn-ea"/>
              <a:cs typeface="+mn-cs"/>
            </a:rPr>
            <a:t>今後は、</a:t>
          </a:r>
          <a:r>
            <a:rPr lang="ja-JP" altLang="ja-JP" sz="800" b="0" i="0">
              <a:solidFill>
                <a:schemeClr val="dk1"/>
              </a:solidFill>
              <a:effectLst/>
              <a:latin typeface="+mn-lt"/>
              <a:ea typeface="+mn-ea"/>
              <a:cs typeface="+mn-cs"/>
            </a:rPr>
            <a:t>基準財政需要額に算入されない一般単独事業債などの発行を控えることで上昇を極力抑えるよう努める。</a:t>
          </a:r>
          <a:endParaRPr lang="ja-JP" altLang="ja-JP" sz="10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満期一括償還地方債の償還財源としての積立は行っていない。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800" b="0" i="0">
              <a:solidFill>
                <a:schemeClr val="dk1"/>
              </a:solidFill>
              <a:effectLst/>
              <a:latin typeface="+mn-lt"/>
              <a:ea typeface="+mn-ea"/>
              <a:cs typeface="+mn-cs"/>
            </a:rPr>
            <a:t>　</a:t>
          </a:r>
          <a:r>
            <a:rPr lang="ja-JP" altLang="ja-JP" sz="850" b="0" i="0">
              <a:solidFill>
                <a:schemeClr val="dk1"/>
              </a:solidFill>
              <a:effectLst/>
              <a:latin typeface="+mn-lt"/>
              <a:ea typeface="+mn-ea"/>
              <a:cs typeface="+mn-cs"/>
            </a:rPr>
            <a:t>土地造成特別会計の抱える地方債や過去の大規模建設工事に充てた多額の地方債が大きく影響しているため</a:t>
          </a:r>
          <a:r>
            <a:rPr lang="ja-JP" altLang="en-US" sz="850" b="0" i="0">
              <a:solidFill>
                <a:schemeClr val="dk1"/>
              </a:solidFill>
              <a:effectLst/>
              <a:latin typeface="+mn-lt"/>
              <a:ea typeface="+mn-ea"/>
              <a:cs typeface="+mn-cs"/>
            </a:rPr>
            <a:t>、</a:t>
          </a:r>
          <a:r>
            <a:rPr lang="ja-JP" altLang="ja-JP" sz="850" b="0" i="0">
              <a:solidFill>
                <a:schemeClr val="dk1"/>
              </a:solidFill>
              <a:effectLst/>
              <a:latin typeface="+mn-lt"/>
              <a:ea typeface="+mn-ea"/>
              <a:cs typeface="+mn-cs"/>
            </a:rPr>
            <a:t>高い水準で推移しているものの</a:t>
          </a:r>
          <a:r>
            <a:rPr lang="ja-JP" altLang="en-US" sz="850" b="0" i="0">
              <a:solidFill>
                <a:schemeClr val="dk1"/>
              </a:solidFill>
              <a:effectLst/>
              <a:latin typeface="+mn-lt"/>
              <a:ea typeface="+mn-ea"/>
              <a:cs typeface="+mn-cs"/>
            </a:rPr>
            <a:t>、</a:t>
          </a:r>
          <a:r>
            <a:rPr lang="ja-JP" altLang="ja-JP" sz="850" b="0" i="0">
              <a:solidFill>
                <a:schemeClr val="dk1"/>
              </a:solidFill>
              <a:effectLst/>
              <a:latin typeface="+mn-lt"/>
              <a:ea typeface="+mn-ea"/>
              <a:cs typeface="+mn-cs"/>
            </a:rPr>
            <a:t>平成２１年度に導入した都市計画税を充当可能財源に加えたことにより</a:t>
          </a:r>
          <a:r>
            <a:rPr lang="ja-JP" altLang="en-US" sz="850" b="0" i="0">
              <a:solidFill>
                <a:schemeClr val="dk1"/>
              </a:solidFill>
              <a:effectLst/>
              <a:latin typeface="+mn-lt"/>
              <a:ea typeface="+mn-ea"/>
              <a:cs typeface="+mn-cs"/>
            </a:rPr>
            <a:t>、</a:t>
          </a:r>
          <a:r>
            <a:rPr lang="ja-JP" altLang="ja-JP" sz="850" b="0" i="0">
              <a:solidFill>
                <a:schemeClr val="dk1"/>
              </a:solidFill>
              <a:effectLst/>
              <a:latin typeface="+mn-lt"/>
              <a:ea typeface="+mn-ea"/>
              <a:cs typeface="+mn-cs"/>
            </a:rPr>
            <a:t>それ以降大きく改善している。</a:t>
          </a:r>
          <a:endParaRPr lang="ja-JP" altLang="ja-JP" sz="850">
            <a:effectLst/>
          </a:endParaRPr>
        </a:p>
        <a:p>
          <a:pPr rtl="0"/>
          <a:r>
            <a:rPr lang="ja-JP" altLang="ja-JP" sz="850" b="0" i="0">
              <a:solidFill>
                <a:schemeClr val="dk1"/>
              </a:solidFill>
              <a:effectLst/>
              <a:latin typeface="+mn-lt"/>
              <a:ea typeface="+mn-ea"/>
              <a:cs typeface="+mn-cs"/>
            </a:rPr>
            <a:t>　平成２８年度は</a:t>
          </a:r>
          <a:r>
            <a:rPr lang="ja-JP" altLang="en-US" sz="850" b="0" i="0">
              <a:solidFill>
                <a:schemeClr val="dk1"/>
              </a:solidFill>
              <a:effectLst/>
              <a:latin typeface="+mn-lt"/>
              <a:ea typeface="+mn-ea"/>
              <a:cs typeface="+mn-cs"/>
            </a:rPr>
            <a:t>、</a:t>
          </a:r>
          <a:r>
            <a:rPr lang="ja-JP" altLang="ja-JP" sz="850" b="0" i="0">
              <a:solidFill>
                <a:schemeClr val="dk1"/>
              </a:solidFill>
              <a:effectLst/>
              <a:latin typeface="+mn-lt"/>
              <a:ea typeface="+mn-ea"/>
              <a:cs typeface="+mn-cs"/>
            </a:rPr>
            <a:t>地方債残高及び公営企業債等繰入見込み額の減や</a:t>
          </a:r>
          <a:r>
            <a:rPr lang="ja-JP" altLang="en-US" sz="850" b="0" i="0">
              <a:solidFill>
                <a:schemeClr val="dk1"/>
              </a:solidFill>
              <a:effectLst/>
              <a:latin typeface="+mn-lt"/>
              <a:ea typeface="+mn-ea"/>
              <a:cs typeface="+mn-cs"/>
            </a:rPr>
            <a:t>、</a:t>
          </a:r>
          <a:r>
            <a:rPr lang="ja-JP" altLang="ja-JP" sz="850" b="0" i="0">
              <a:solidFill>
                <a:schemeClr val="dk1"/>
              </a:solidFill>
              <a:effectLst/>
              <a:latin typeface="+mn-lt"/>
              <a:ea typeface="+mn-ea"/>
              <a:cs typeface="+mn-cs"/>
            </a:rPr>
            <a:t>基金を積み立てたことによる</a:t>
          </a:r>
          <a:r>
            <a:rPr lang="ja-JP" altLang="en-US" sz="850" b="0" i="0">
              <a:solidFill>
                <a:schemeClr val="dk1"/>
              </a:solidFill>
              <a:effectLst/>
              <a:latin typeface="+mn-lt"/>
              <a:ea typeface="+mn-ea"/>
              <a:cs typeface="+mn-cs"/>
            </a:rPr>
            <a:t>、</a:t>
          </a:r>
          <a:r>
            <a:rPr lang="ja-JP" altLang="ja-JP" sz="850" b="0" i="0">
              <a:solidFill>
                <a:schemeClr val="dk1"/>
              </a:solidFill>
              <a:effectLst/>
              <a:latin typeface="+mn-lt"/>
              <a:ea typeface="+mn-ea"/>
              <a:cs typeface="+mn-cs"/>
            </a:rPr>
            <a:t>充当可能基金の増の影響により改善している。</a:t>
          </a:r>
          <a:endParaRPr lang="ja-JP" altLang="ja-JP" sz="850">
            <a:effectLst/>
          </a:endParaRPr>
        </a:p>
        <a:p>
          <a:pPr rtl="0" eaLnBrk="1" fontAlgn="auto" latinLnBrk="0" hangingPunct="1"/>
          <a:r>
            <a:rPr lang="ja-JP" altLang="ja-JP" sz="850" b="0" i="0">
              <a:solidFill>
                <a:schemeClr val="dk1"/>
              </a:solidFill>
              <a:effectLst/>
              <a:latin typeface="+mn-lt"/>
              <a:ea typeface="+mn-ea"/>
              <a:cs typeface="+mn-cs"/>
            </a:rPr>
            <a:t>　平成２９年度も地方債残高及び公営企業債等繰入見込み額の減や</a:t>
          </a:r>
          <a:r>
            <a:rPr lang="ja-JP" altLang="en-US" sz="850" b="0" i="0">
              <a:solidFill>
                <a:schemeClr val="dk1"/>
              </a:solidFill>
              <a:effectLst/>
              <a:latin typeface="+mn-lt"/>
              <a:ea typeface="+mn-ea"/>
              <a:cs typeface="+mn-cs"/>
            </a:rPr>
            <a:t>、</a:t>
          </a:r>
          <a:r>
            <a:rPr lang="ja-JP" altLang="ja-JP" sz="850" b="0" i="0">
              <a:solidFill>
                <a:schemeClr val="dk1"/>
              </a:solidFill>
              <a:effectLst/>
              <a:latin typeface="+mn-lt"/>
              <a:ea typeface="+mn-ea"/>
              <a:cs typeface="+mn-cs"/>
            </a:rPr>
            <a:t>基金を積み立てたことによる</a:t>
          </a:r>
          <a:r>
            <a:rPr lang="ja-JP" altLang="en-US" sz="850" b="0" i="0">
              <a:solidFill>
                <a:schemeClr val="dk1"/>
              </a:solidFill>
              <a:effectLst/>
              <a:latin typeface="+mn-lt"/>
              <a:ea typeface="+mn-ea"/>
              <a:cs typeface="+mn-cs"/>
            </a:rPr>
            <a:t>、</a:t>
          </a:r>
          <a:r>
            <a:rPr lang="ja-JP" altLang="ja-JP" sz="850" b="0" i="0">
              <a:solidFill>
                <a:schemeClr val="dk1"/>
              </a:solidFill>
              <a:effectLst/>
              <a:latin typeface="+mn-lt"/>
              <a:ea typeface="+mn-ea"/>
              <a:cs typeface="+mn-cs"/>
            </a:rPr>
            <a:t>充当可能基金の増の影響により改善した。</a:t>
          </a:r>
          <a:endParaRPr lang="ja-JP" altLang="ja-JP" sz="850">
            <a:effectLst/>
          </a:endParaRPr>
        </a:p>
        <a:p>
          <a:pPr rtl="0" eaLnBrk="1" fontAlgn="auto" latinLnBrk="0" hangingPunct="1"/>
          <a:r>
            <a:rPr lang="ja-JP" altLang="ja-JP" sz="850" b="0" i="0">
              <a:solidFill>
                <a:schemeClr val="dk1"/>
              </a:solidFill>
              <a:effectLst/>
              <a:latin typeface="+mn-lt"/>
              <a:ea typeface="+mn-ea"/>
              <a:cs typeface="+mn-cs"/>
            </a:rPr>
            <a:t>　平成３０年度は</a:t>
          </a:r>
          <a:r>
            <a:rPr lang="ja-JP" altLang="en-US" sz="850" b="0" i="0">
              <a:solidFill>
                <a:schemeClr val="dk1"/>
              </a:solidFill>
              <a:effectLst/>
              <a:latin typeface="+mn-lt"/>
              <a:ea typeface="+mn-ea"/>
              <a:cs typeface="+mn-cs"/>
            </a:rPr>
            <a:t>、</a:t>
          </a:r>
          <a:r>
            <a:rPr lang="ja-JP" altLang="ja-JP" sz="850" b="0" i="0">
              <a:solidFill>
                <a:schemeClr val="dk1"/>
              </a:solidFill>
              <a:effectLst/>
              <a:latin typeface="+mn-lt"/>
              <a:ea typeface="+mn-ea"/>
              <a:cs typeface="+mn-cs"/>
            </a:rPr>
            <a:t>土地造成特別会計地方債残高の減等による公営企業債等繰入見込額の減はあるものの</a:t>
          </a:r>
          <a:r>
            <a:rPr lang="ja-JP" altLang="en-US" sz="850" b="0" i="0">
              <a:solidFill>
                <a:schemeClr val="dk1"/>
              </a:solidFill>
              <a:effectLst/>
              <a:latin typeface="+mn-lt"/>
              <a:ea typeface="+mn-ea"/>
              <a:cs typeface="+mn-cs"/>
            </a:rPr>
            <a:t>、</a:t>
          </a:r>
          <a:r>
            <a:rPr lang="ja-JP" altLang="ja-JP" sz="850" b="0" i="0">
              <a:solidFill>
                <a:schemeClr val="dk1"/>
              </a:solidFill>
              <a:effectLst/>
              <a:latin typeface="+mn-lt"/>
              <a:ea typeface="+mn-ea"/>
              <a:cs typeface="+mn-cs"/>
            </a:rPr>
            <a:t>一般会計等に係る地方債残高の増や充当可能基金の減等により比率に増減は無かった。</a:t>
          </a:r>
          <a:endParaRPr lang="ja-JP" altLang="ja-JP" sz="850">
            <a:effectLst/>
          </a:endParaRPr>
        </a:p>
        <a:p>
          <a:pPr rtl="0" eaLnBrk="1" fontAlgn="auto" latinLnBrk="0" hangingPunct="1"/>
          <a:r>
            <a:rPr lang="ja-JP" altLang="ja-JP" sz="850" b="0" i="0">
              <a:solidFill>
                <a:schemeClr val="dk1"/>
              </a:solidFill>
              <a:effectLst/>
              <a:latin typeface="+mn-lt"/>
              <a:ea typeface="+mn-ea"/>
              <a:cs typeface="+mn-cs"/>
            </a:rPr>
            <a:t>　令和元年度は</a:t>
          </a:r>
          <a:r>
            <a:rPr lang="ja-JP" altLang="en-US" sz="850" b="0" i="0">
              <a:solidFill>
                <a:schemeClr val="dk1"/>
              </a:solidFill>
              <a:effectLst/>
              <a:latin typeface="+mn-lt"/>
              <a:ea typeface="+mn-ea"/>
              <a:cs typeface="+mn-cs"/>
            </a:rPr>
            <a:t>、</a:t>
          </a:r>
          <a:r>
            <a:rPr lang="ja-JP" altLang="ja-JP" sz="850" b="0" i="0">
              <a:solidFill>
                <a:schemeClr val="dk1"/>
              </a:solidFill>
              <a:effectLst/>
              <a:latin typeface="+mn-lt"/>
              <a:ea typeface="+mn-ea"/>
              <a:cs typeface="+mn-cs"/>
            </a:rPr>
            <a:t>地方債残高及び公営企業債等繰入見込み額の減や</a:t>
          </a:r>
          <a:r>
            <a:rPr lang="ja-JP" altLang="en-US" sz="850" b="0" i="0">
              <a:solidFill>
                <a:schemeClr val="dk1"/>
              </a:solidFill>
              <a:effectLst/>
              <a:latin typeface="+mn-lt"/>
              <a:ea typeface="+mn-ea"/>
              <a:cs typeface="+mn-cs"/>
            </a:rPr>
            <a:t>、</a:t>
          </a:r>
          <a:r>
            <a:rPr lang="ja-JP" altLang="ja-JP" sz="850" b="0" i="0">
              <a:solidFill>
                <a:schemeClr val="dk1"/>
              </a:solidFill>
              <a:effectLst/>
              <a:latin typeface="+mn-lt"/>
              <a:ea typeface="+mn-ea"/>
              <a:cs typeface="+mn-cs"/>
            </a:rPr>
            <a:t>基金を積み立てたことによる</a:t>
          </a:r>
          <a:r>
            <a:rPr lang="ja-JP" altLang="en-US" sz="850" b="0" i="0">
              <a:solidFill>
                <a:schemeClr val="dk1"/>
              </a:solidFill>
              <a:effectLst/>
              <a:latin typeface="+mn-lt"/>
              <a:ea typeface="+mn-ea"/>
              <a:cs typeface="+mn-cs"/>
            </a:rPr>
            <a:t>、</a:t>
          </a:r>
          <a:r>
            <a:rPr lang="ja-JP" altLang="ja-JP" sz="850" b="0" i="0">
              <a:solidFill>
                <a:schemeClr val="dk1"/>
              </a:solidFill>
              <a:effectLst/>
              <a:latin typeface="+mn-lt"/>
              <a:ea typeface="+mn-ea"/>
              <a:cs typeface="+mn-cs"/>
            </a:rPr>
            <a:t>充当可能基金の増の影響により改善している。</a:t>
          </a:r>
          <a:endParaRPr lang="en-US" altLang="ja-JP" sz="850" b="0" i="0">
            <a:solidFill>
              <a:schemeClr val="dk1"/>
            </a:solidFill>
            <a:effectLst/>
            <a:latin typeface="+mn-lt"/>
            <a:ea typeface="+mn-ea"/>
            <a:cs typeface="+mn-cs"/>
          </a:endParaRPr>
        </a:p>
        <a:p>
          <a:pPr rtl="0" eaLnBrk="1" fontAlgn="auto" latinLnBrk="0" hangingPunct="1"/>
          <a:r>
            <a:rPr lang="ja-JP" altLang="en-US" sz="850" b="0" i="0">
              <a:solidFill>
                <a:schemeClr val="dk1"/>
              </a:solidFill>
              <a:effectLst/>
              <a:latin typeface="+mn-lt"/>
              <a:ea typeface="+mn-ea"/>
              <a:cs typeface="+mn-cs"/>
            </a:rPr>
            <a:t>　令和２年度は、大規模建設事業に伴う地方債現在高の増はあるものの、緊急防災・減災事業債等の公債費が</a:t>
          </a:r>
          <a:r>
            <a:rPr lang="ja-JP" altLang="ja-JP" sz="800" b="0" i="0">
              <a:solidFill>
                <a:schemeClr val="dk1"/>
              </a:solidFill>
              <a:effectLst/>
              <a:latin typeface="+mn-lt"/>
              <a:ea typeface="+mn-ea"/>
              <a:cs typeface="+mn-cs"/>
            </a:rPr>
            <a:t>算入されたことによる、</a:t>
          </a:r>
          <a:r>
            <a:rPr lang="ja-JP" altLang="en-US" sz="850" b="0" i="0">
              <a:solidFill>
                <a:schemeClr val="dk1"/>
              </a:solidFill>
              <a:effectLst/>
              <a:latin typeface="+mn-lt"/>
              <a:ea typeface="+mn-ea"/>
              <a:cs typeface="+mn-cs"/>
            </a:rPr>
            <a:t>基準財政需要額算入見込額の増等の影響により改善している。</a:t>
          </a:r>
          <a:endParaRPr lang="en-US" altLang="ja-JP" sz="850" b="0" i="0">
            <a:solidFill>
              <a:schemeClr val="dk1"/>
            </a:solidFill>
            <a:effectLst/>
            <a:latin typeface="+mn-lt"/>
            <a:ea typeface="+mn-ea"/>
            <a:cs typeface="+mn-cs"/>
          </a:endParaRPr>
        </a:p>
        <a:p>
          <a:pPr rtl="0" eaLnBrk="1" fontAlgn="auto" latinLnBrk="0" hangingPunct="1"/>
          <a:r>
            <a:rPr lang="ja-JP" altLang="en-US" sz="850" b="0" i="0">
              <a:solidFill>
                <a:schemeClr val="dk1"/>
              </a:solidFill>
              <a:effectLst/>
              <a:latin typeface="+mn-lt"/>
              <a:ea typeface="+mn-ea"/>
              <a:cs typeface="+mn-cs"/>
            </a:rPr>
            <a:t>　</a:t>
          </a:r>
          <a:r>
            <a:rPr lang="ja-JP" altLang="ja-JP" sz="850" b="0" i="0">
              <a:solidFill>
                <a:schemeClr val="dk1"/>
              </a:solidFill>
              <a:effectLst/>
              <a:latin typeface="+mn-lt"/>
              <a:ea typeface="+mn-ea"/>
              <a:cs typeface="+mn-cs"/>
            </a:rPr>
            <a:t>令和</a:t>
          </a:r>
          <a:r>
            <a:rPr lang="ja-JP" altLang="en-US" sz="850" b="0" i="0">
              <a:solidFill>
                <a:schemeClr val="dk1"/>
              </a:solidFill>
              <a:effectLst/>
              <a:latin typeface="+mn-lt"/>
              <a:ea typeface="+mn-ea"/>
              <a:cs typeface="+mn-cs"/>
            </a:rPr>
            <a:t>３</a:t>
          </a:r>
          <a:r>
            <a:rPr lang="ja-JP" altLang="ja-JP" sz="850" b="0" i="0">
              <a:solidFill>
                <a:schemeClr val="dk1"/>
              </a:solidFill>
              <a:effectLst/>
              <a:latin typeface="+mn-lt"/>
              <a:ea typeface="+mn-ea"/>
              <a:cs typeface="+mn-cs"/>
            </a:rPr>
            <a:t>年度以降</a:t>
          </a:r>
          <a:r>
            <a:rPr lang="ja-JP" altLang="en-US" sz="850" b="0" i="0">
              <a:solidFill>
                <a:schemeClr val="dk1"/>
              </a:solidFill>
              <a:effectLst/>
              <a:latin typeface="+mn-lt"/>
              <a:ea typeface="+mn-ea"/>
              <a:cs typeface="+mn-cs"/>
            </a:rPr>
            <a:t>、</a:t>
          </a:r>
          <a:r>
            <a:rPr lang="ja-JP" altLang="ja-JP" sz="850" b="0" i="0">
              <a:solidFill>
                <a:schemeClr val="dk1"/>
              </a:solidFill>
              <a:effectLst/>
              <a:latin typeface="+mn-lt"/>
              <a:ea typeface="+mn-ea"/>
              <a:cs typeface="+mn-cs"/>
            </a:rPr>
            <a:t>大規模建設事業の財源として多額の地方債の発行するとともに</a:t>
          </a:r>
          <a:r>
            <a:rPr lang="ja-JP" altLang="en-US" sz="850" b="0" i="0">
              <a:solidFill>
                <a:schemeClr val="dk1"/>
              </a:solidFill>
              <a:effectLst/>
              <a:latin typeface="+mn-lt"/>
              <a:ea typeface="+mn-ea"/>
              <a:cs typeface="+mn-cs"/>
            </a:rPr>
            <a:t>、</a:t>
          </a:r>
          <a:r>
            <a:rPr lang="ja-JP" altLang="ja-JP" sz="850" b="0" i="0">
              <a:solidFill>
                <a:schemeClr val="dk1"/>
              </a:solidFill>
              <a:effectLst/>
              <a:latin typeface="+mn-lt"/>
              <a:ea typeface="+mn-ea"/>
              <a:cs typeface="+mn-cs"/>
            </a:rPr>
            <a:t>これまでに積み立ててきた特定目的基金の取崩しを予定しているため</a:t>
          </a:r>
          <a:r>
            <a:rPr lang="ja-JP" altLang="en-US" sz="850" b="0" i="0">
              <a:solidFill>
                <a:schemeClr val="dk1"/>
              </a:solidFill>
              <a:effectLst/>
              <a:latin typeface="+mn-lt"/>
              <a:ea typeface="+mn-ea"/>
              <a:cs typeface="+mn-cs"/>
            </a:rPr>
            <a:t>、比率</a:t>
          </a:r>
          <a:r>
            <a:rPr lang="ja-JP" altLang="ja-JP" sz="850" b="0" i="0">
              <a:solidFill>
                <a:schemeClr val="dk1"/>
              </a:solidFill>
              <a:effectLst/>
              <a:latin typeface="+mn-lt"/>
              <a:ea typeface="+mn-ea"/>
              <a:cs typeface="+mn-cs"/>
            </a:rPr>
            <a:t>は増加傾向となる見込みである。</a:t>
          </a:r>
          <a:endParaRPr lang="ja-JP" altLang="ja-JP" sz="850">
            <a:effectLst/>
          </a:endParaRPr>
        </a:p>
        <a:p>
          <a:pPr rtl="0"/>
          <a:r>
            <a:rPr lang="ja-JP" altLang="ja-JP" sz="850" b="0" i="0">
              <a:solidFill>
                <a:schemeClr val="dk1"/>
              </a:solidFill>
              <a:effectLst/>
              <a:latin typeface="+mn-lt"/>
              <a:ea typeface="+mn-ea"/>
              <a:cs typeface="+mn-cs"/>
            </a:rPr>
            <a:t>　将来負担比率は過去の債務の積み上げによる数値であり</a:t>
          </a:r>
          <a:r>
            <a:rPr lang="ja-JP" altLang="en-US" sz="850" b="0" i="0">
              <a:solidFill>
                <a:schemeClr val="dk1"/>
              </a:solidFill>
              <a:effectLst/>
              <a:latin typeface="+mn-lt"/>
              <a:ea typeface="+mn-ea"/>
              <a:cs typeface="+mn-cs"/>
            </a:rPr>
            <a:t>、</a:t>
          </a:r>
          <a:r>
            <a:rPr lang="ja-JP" altLang="ja-JP" sz="850" b="0" i="0">
              <a:solidFill>
                <a:schemeClr val="dk1"/>
              </a:solidFill>
              <a:effectLst/>
              <a:latin typeface="+mn-lt"/>
              <a:ea typeface="+mn-ea"/>
              <a:cs typeface="+mn-cs"/>
            </a:rPr>
            <a:t>劇的な改善は望めないため</a:t>
          </a:r>
          <a:r>
            <a:rPr lang="ja-JP" altLang="en-US" sz="850" b="0" i="0">
              <a:solidFill>
                <a:schemeClr val="dk1"/>
              </a:solidFill>
              <a:effectLst/>
              <a:latin typeface="+mn-lt"/>
              <a:ea typeface="+mn-ea"/>
              <a:cs typeface="+mn-cs"/>
            </a:rPr>
            <a:t>、</a:t>
          </a:r>
          <a:r>
            <a:rPr lang="ja-JP" altLang="ja-JP" sz="850" b="0" i="0">
              <a:solidFill>
                <a:schemeClr val="dk1"/>
              </a:solidFill>
              <a:effectLst/>
              <a:latin typeface="+mn-lt"/>
              <a:ea typeface="+mn-ea"/>
              <a:cs typeface="+mn-cs"/>
            </a:rPr>
            <a:t>基準財政需要額に算入されない一般単独事業債などの発行を控えることで比率の上昇を極力抑えるよう努めながら根気強く地方債残高を減らしていく。</a:t>
          </a:r>
          <a:endParaRPr lang="ja-JP" altLang="ja-JP" sz="8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広島県大竹市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基金残高総額は</a:t>
          </a:r>
          <a:r>
            <a:rPr kumimoji="1" lang="ja-JP" altLang="en-US" sz="1300">
              <a:solidFill>
                <a:schemeClr val="dk1"/>
              </a:solidFill>
              <a:effectLst/>
              <a:latin typeface="+mn-lt"/>
              <a:ea typeface="+mn-ea"/>
              <a:cs typeface="+mn-cs"/>
            </a:rPr>
            <a:t>、平成３０</a:t>
          </a:r>
          <a:r>
            <a:rPr kumimoji="1" lang="ja-JP" altLang="ja-JP" sz="1300">
              <a:solidFill>
                <a:schemeClr val="dk1"/>
              </a:solidFill>
              <a:effectLst/>
              <a:latin typeface="+mn-lt"/>
              <a:ea typeface="+mn-ea"/>
              <a:cs typeface="+mn-cs"/>
            </a:rPr>
            <a:t>年度の４，</a:t>
          </a:r>
          <a:r>
            <a:rPr kumimoji="1" lang="ja-JP" altLang="en-US" sz="1300">
              <a:solidFill>
                <a:schemeClr val="dk1"/>
              </a:solidFill>
              <a:effectLst/>
              <a:latin typeface="+mn-lt"/>
              <a:ea typeface="+mn-ea"/>
              <a:cs typeface="+mn-cs"/>
            </a:rPr>
            <a:t>３０３</a:t>
          </a:r>
          <a:r>
            <a:rPr kumimoji="1" lang="ja-JP" altLang="ja-JP" sz="1300">
              <a:solidFill>
                <a:schemeClr val="dk1"/>
              </a:solidFill>
              <a:effectLst/>
              <a:latin typeface="+mn-lt"/>
              <a:ea typeface="+mn-ea"/>
              <a:cs typeface="+mn-cs"/>
            </a:rPr>
            <a:t>百万円から令和</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年度は４，</a:t>
          </a:r>
          <a:r>
            <a:rPr kumimoji="1" lang="ja-JP" altLang="en-US" sz="1300">
              <a:solidFill>
                <a:schemeClr val="dk1"/>
              </a:solidFill>
              <a:effectLst/>
              <a:latin typeface="+mn-lt"/>
              <a:ea typeface="+mn-ea"/>
              <a:cs typeface="+mn-cs"/>
            </a:rPr>
            <a:t>７３１</a:t>
          </a:r>
          <a:r>
            <a:rPr kumimoji="1" lang="ja-JP" altLang="ja-JP" sz="1300">
              <a:solidFill>
                <a:schemeClr val="dk1"/>
              </a:solidFill>
              <a:effectLst/>
              <a:latin typeface="+mn-lt"/>
              <a:ea typeface="+mn-ea"/>
              <a:cs typeface="+mn-cs"/>
            </a:rPr>
            <a:t>百万円と４</a:t>
          </a:r>
          <a:r>
            <a:rPr kumimoji="1" lang="ja-JP" altLang="en-US" sz="1300">
              <a:solidFill>
                <a:schemeClr val="dk1"/>
              </a:solidFill>
              <a:effectLst/>
              <a:latin typeface="+mn-lt"/>
              <a:ea typeface="+mn-ea"/>
              <a:cs typeface="+mn-cs"/>
            </a:rPr>
            <a:t>２８</a:t>
          </a:r>
          <a:r>
            <a:rPr kumimoji="1" lang="ja-JP" altLang="ja-JP" sz="1300">
              <a:solidFill>
                <a:schemeClr val="dk1"/>
              </a:solidFill>
              <a:effectLst/>
              <a:latin typeface="+mn-lt"/>
              <a:ea typeface="+mn-ea"/>
              <a:cs typeface="+mn-cs"/>
            </a:rPr>
            <a:t>百万円増加しているが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主な要因は特定目的基金が</a:t>
          </a:r>
          <a:r>
            <a:rPr kumimoji="1" lang="ja-JP" altLang="en-US" sz="1300">
              <a:solidFill>
                <a:schemeClr val="dk1"/>
              </a:solidFill>
              <a:effectLst/>
              <a:latin typeface="+mn-lt"/>
              <a:ea typeface="+mn-ea"/>
              <a:cs typeface="+mn-cs"/>
            </a:rPr>
            <a:t>３３７</a:t>
          </a:r>
          <a:r>
            <a:rPr kumimoji="1" lang="ja-JP" altLang="ja-JP" sz="1300">
              <a:solidFill>
                <a:schemeClr val="dk1"/>
              </a:solidFill>
              <a:effectLst/>
              <a:latin typeface="+mn-lt"/>
              <a:ea typeface="+mn-ea"/>
              <a:cs typeface="+mn-cs"/>
            </a:rPr>
            <a:t>百万円増加したことによるものである。</a:t>
          </a:r>
          <a:endParaRPr lang="ja-JP" altLang="ja-JP" sz="1300">
            <a:effectLst/>
          </a:endParaRPr>
        </a:p>
        <a:p>
          <a:r>
            <a:rPr kumimoji="1" lang="ja-JP" altLang="ja-JP" sz="1300">
              <a:solidFill>
                <a:schemeClr val="dk1"/>
              </a:solidFill>
              <a:effectLst/>
              <a:latin typeface="+mn-lt"/>
              <a:ea typeface="+mn-ea"/>
              <a:cs typeface="+mn-cs"/>
            </a:rPr>
            <a:t>　特定目的基金は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今後実施する大規模建設事業の財源とするため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主に国県支出金を積立て</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ことにより増加している。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令和</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年度以降</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大規模建設事業の財源として特定目的基金を取崩していくため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中長期的には減少していく見込みである。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にこにここども基金：</a:t>
          </a:r>
          <a:r>
            <a:rPr lang="ja-JP" altLang="ja-JP" sz="1200">
              <a:solidFill>
                <a:schemeClr val="dk1"/>
              </a:solidFill>
              <a:effectLst/>
              <a:latin typeface="+mn-lt"/>
              <a:ea typeface="+mn-ea"/>
              <a:cs typeface="+mn-cs"/>
            </a:rPr>
            <a:t>安心して子どもを育てることができる環境の整備を図るために実施する事業（こども医療費助成事業</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支援保育士配置事業</a:t>
          </a:r>
          <a:r>
            <a:rPr lang="ja-JP" altLang="en-US" sz="1200">
              <a:solidFill>
                <a:schemeClr val="dk1"/>
              </a:solidFill>
              <a:effectLst/>
              <a:latin typeface="+mn-lt"/>
              <a:ea typeface="+mn-ea"/>
              <a:cs typeface="+mn-cs"/>
            </a:rPr>
            <a:t>、</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市</a:t>
          </a:r>
          <a:r>
            <a:rPr lang="ja-JP" altLang="ja-JP" sz="1200">
              <a:solidFill>
                <a:schemeClr val="dk1"/>
              </a:solidFill>
              <a:effectLst/>
              <a:latin typeface="+mn-lt"/>
              <a:ea typeface="+mn-ea"/>
              <a:cs typeface="+mn-cs"/>
            </a:rPr>
            <a:t>立保育所再編</a:t>
          </a:r>
          <a:r>
            <a:rPr lang="ja-JP" altLang="en-US" sz="1200">
              <a:solidFill>
                <a:schemeClr val="dk1"/>
              </a:solidFill>
              <a:effectLst/>
              <a:latin typeface="+mn-lt"/>
              <a:ea typeface="+mn-ea"/>
              <a:cs typeface="+mn-cs"/>
            </a:rPr>
            <a:t>事業</a:t>
          </a:r>
          <a:r>
            <a:rPr lang="ja-JP" altLang="ja-JP" sz="1200">
              <a:solidFill>
                <a:schemeClr val="dk1"/>
              </a:solidFill>
              <a:effectLst/>
              <a:latin typeface="+mn-lt"/>
              <a:ea typeface="+mn-ea"/>
              <a:cs typeface="+mn-cs"/>
            </a:rPr>
            <a:t>）</a:t>
          </a:r>
          <a:endParaRPr lang="ja-JP" altLang="ja-JP" sz="16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健やか安心基金：</a:t>
          </a:r>
          <a:r>
            <a:rPr lang="ja-JP" altLang="ja-JP" sz="1200">
              <a:solidFill>
                <a:schemeClr val="dk1"/>
              </a:solidFill>
              <a:effectLst/>
              <a:latin typeface="+mn-lt"/>
              <a:ea typeface="+mn-ea"/>
              <a:cs typeface="+mn-cs"/>
            </a:rPr>
            <a:t>市民の健康を確保し</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市民が健やかに安心して生活することができる環境の整備を図るために実施する事業（妊産婦健康診査支援</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事業</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特定不妊治療助成事業など）</a:t>
          </a:r>
          <a:endParaRPr lang="ja-JP" altLang="ja-JP" sz="16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あたたかあたた基金：</a:t>
          </a:r>
          <a:r>
            <a:rPr lang="ja-JP" altLang="ja-JP" sz="1200">
              <a:solidFill>
                <a:schemeClr val="dk1"/>
              </a:solidFill>
              <a:effectLst/>
              <a:latin typeface="+mn-lt"/>
              <a:ea typeface="+mn-ea"/>
              <a:cs typeface="+mn-cs"/>
            </a:rPr>
            <a:t>駐留軍等の再編に伴い</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影響を受ける阿多田の区域に居住する住民の生活の安定に資するために実施する事業（高齢者離島対</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策事業</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遠距離通学支援事業など）</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地方創生事業基金：</a:t>
          </a:r>
          <a:r>
            <a:rPr kumimoji="1" lang="ja-JP" altLang="ja-JP" sz="1200">
              <a:solidFill>
                <a:schemeClr val="dk1"/>
              </a:solidFill>
              <a:effectLst/>
              <a:latin typeface="+mn-ea"/>
              <a:ea typeface="+mn-ea"/>
              <a:cs typeface="+mn-cs"/>
            </a:rPr>
            <a:t>国の道路建設事業に伴う旧穂仁原小学校等関係補償費等</a:t>
          </a:r>
          <a:r>
            <a:rPr kumimoji="1" lang="ja-JP" altLang="en-US" sz="1200">
              <a:solidFill>
                <a:schemeClr val="dk1"/>
              </a:solidFill>
              <a:effectLst/>
              <a:latin typeface="+mn-ea"/>
              <a:ea typeface="+mn-ea"/>
              <a:cs typeface="+mn-cs"/>
            </a:rPr>
            <a:t>を基金に積立てたことによる増（令和２年度：２３７百万円）</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にこにここども基金：市立保育所等整備事業等の財源として基金を取崩したことによる減（令和２年度：△８８百万円）</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市営住宅基金：市営住宅改修事業や過去に発行した市営住宅整備事業に伴う地方債の償還金の財源として基金を取崩したことによる減（令和２年度</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△１０３百万円）</a:t>
          </a:r>
          <a:endParaRPr kumimoji="1" lang="en-US" altLang="ja-JP" sz="12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地方創生事業基金：令和元年度～</a:t>
          </a:r>
          <a:r>
            <a:rPr kumimoji="1" lang="ja-JP" altLang="en-US" sz="1200">
              <a:solidFill>
                <a:schemeClr val="dk1"/>
              </a:solidFill>
              <a:effectLst/>
              <a:latin typeface="+mn-lt"/>
              <a:ea typeface="+mn-ea"/>
              <a:cs typeface="+mn-cs"/>
            </a:rPr>
            <a:t>６</a:t>
          </a:r>
          <a:r>
            <a:rPr kumimoji="1" lang="ja-JP" altLang="ja-JP" sz="1200">
              <a:solidFill>
                <a:schemeClr val="dk1"/>
              </a:solidFill>
              <a:effectLst/>
              <a:latin typeface="+mn-lt"/>
              <a:ea typeface="+mn-ea"/>
              <a:cs typeface="+mn-cs"/>
            </a:rPr>
            <a:t>年度に実施する大竹駅周辺整備事業は多額の一般財源が必要となるため</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主にその財源として積み立てている。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令和元年度以降</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事業の進捗にあわせて毎年度取崩</a:t>
          </a:r>
          <a:r>
            <a:rPr kumimoji="1" lang="ja-JP" altLang="en-US" sz="1200">
              <a:solidFill>
                <a:schemeClr val="dk1"/>
              </a:solidFill>
              <a:effectLst/>
              <a:latin typeface="+mn-lt"/>
              <a:ea typeface="+mn-ea"/>
              <a:cs typeface="+mn-cs"/>
            </a:rPr>
            <a:t>し予定のため、基金は減少する見込み。</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にこにここども基金：</a:t>
          </a:r>
          <a:r>
            <a:rPr kumimoji="0" lang="ja-JP" altLang="en-US" sz="1200">
              <a:solidFill>
                <a:schemeClr val="dk1"/>
              </a:solidFill>
              <a:effectLst/>
              <a:latin typeface="+mn-lt"/>
              <a:ea typeface="+mn-ea"/>
              <a:cs typeface="+mn-cs"/>
            </a:rPr>
            <a:t>令和３年度も引続き市立保育所等整備事業の財源として基金の取崩しを行う予定。また、</a:t>
          </a:r>
          <a:r>
            <a:rPr lang="ja-JP" altLang="ja-JP" sz="1200">
              <a:solidFill>
                <a:schemeClr val="dk1"/>
              </a:solidFill>
              <a:effectLst/>
              <a:latin typeface="+mn-lt"/>
              <a:ea typeface="+mn-ea"/>
              <a:cs typeface="+mn-cs"/>
            </a:rPr>
            <a:t>こども医療費助成事業などの財源と</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して毎年度取崩しを行う。</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平成３０年度は</a:t>
          </a:r>
          <a:r>
            <a:rPr kumimoji="1" lang="ja-JP" altLang="en-US" sz="1300">
              <a:solidFill>
                <a:schemeClr val="dk1"/>
              </a:solidFill>
              <a:effectLst/>
              <a:latin typeface="+mn-lt"/>
              <a:ea typeface="+mn-ea"/>
              <a:cs typeface="+mn-cs"/>
            </a:rPr>
            <a:t>、</a:t>
          </a:r>
          <a:r>
            <a:rPr lang="ja-JP" altLang="ja-JP" sz="1300" b="0" i="0">
              <a:solidFill>
                <a:schemeClr val="dk1"/>
              </a:solidFill>
              <a:effectLst/>
              <a:latin typeface="+mn-lt"/>
              <a:ea typeface="+mn-ea"/>
              <a:cs typeface="+mn-cs"/>
            </a:rPr>
            <a:t>災害復旧事業などで生じた財源不足を埋めるため</a:t>
          </a:r>
          <a:r>
            <a:rPr lang="ja-JP" altLang="en-US" sz="1300" b="0" i="0">
              <a:solidFill>
                <a:schemeClr val="dk1"/>
              </a:solidFill>
              <a:effectLst/>
              <a:latin typeface="+mn-lt"/>
              <a:ea typeface="+mn-ea"/>
              <a:cs typeface="+mn-cs"/>
            </a:rPr>
            <a:t>、</a:t>
          </a:r>
          <a:r>
            <a:rPr lang="ja-JP" altLang="ja-JP" sz="1300" b="0" i="0">
              <a:solidFill>
                <a:schemeClr val="dk1"/>
              </a:solidFill>
              <a:effectLst/>
              <a:latin typeface="+mn-lt"/>
              <a:ea typeface="+mn-ea"/>
              <a:cs typeface="+mn-cs"/>
            </a:rPr>
            <a:t>５年ぶりに基金を１５０百万円取崩したことにより減少した。</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令和</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決算剰余金８０百万円を積立てたことにより増加した。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災害への備え等のため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１，０００百万円程度を目途に積立てることとしているが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今後実施する大規模事業に必要な一般財源が不足する見込みのため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中長期的には減少していく見込み。</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現時点でも公債費が高い水準であることに加え</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今後実施する予定の大規模事業の財源として多額の市債を発行する予定のため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基金残高をさらに確保していく必要がある。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4F8C0A2-5238-4856-BA8B-7D4DDDCDC5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17ED4B9-3FEB-4500-8086-2DE4F855AD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4E1A18E-A42F-4D2F-BE7E-CD2CF4E4C58A}"/>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5049970-E194-4931-A5B7-98D0E6EF52FE}"/>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D2DAE79-F3A2-4907-B37C-6AB5E4F12EFE}"/>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F6963EE-C23C-4CE6-9C6E-2690DE8B5BFF}"/>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243BBE0-BB00-40DC-8C1B-ECFD9EE8C3CC}"/>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7160247-1110-4129-B08B-AE63D3AA6076}"/>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A68D9EA-6B4D-4583-9761-3A526573FB3B}"/>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3F9718F-1E6B-4D47-A6D5-20EA8598FFA5}"/>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B3CE771-51FF-4A65-BAEF-A413F80BA4FA}"/>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E41BFD8-3202-429F-9224-6AA11E28D045}"/>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26,616
26,235
78.66
20,981,090
20,053,504
33,902
7,632,506
23,218,833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0B08034-613E-4CF8-B530-C2377646A31F}"/>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5B1AE23-9F01-4D60-BD6C-1177F3955418}"/>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612962E-5349-484A-90DF-A487BC781489}"/>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1AAA4BC-FE75-4458-8072-B01C7AD29B9B}"/>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C0206CA-7720-413E-8103-46EA21B0D6BA}"/>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6DA328C-5259-4023-9FE6-56E7BF9ED5CB}"/>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C579698-0DFD-48D0-B647-1F75BD0250A8}"/>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5F1F949-C7F5-4844-A80C-D0F3AE61B9FF}"/>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CE14822-E362-42D3-9ADB-42D858E7C08E}"/>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52371F6-0646-48EB-9BD4-7F2B48652B44}"/>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E48D612-AFBF-48E0-B238-F988A6A4A9BC}"/>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F602628-7C54-4EF5-B220-7129F0A2949A}"/>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63CD0F4-6CE1-4418-A3BB-6B07F2FF7F12}"/>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9BA8EFC-33A1-43D9-9948-5E6DF7376ABA}"/>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C37D8E5-F8AC-4B10-A26D-0D09CE56CFB4}"/>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4A4FB7D-E80C-4A7B-8D2B-0201AACDFB79}"/>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1650B3C-7C33-4CC1-9CC8-ED6C45653319}"/>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3A0CA90-EE2C-4D5A-B369-0858082B9F7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DDBE4EE-7A93-43FA-8B2C-7A7E31EAC4A2}"/>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A461CA3B-37A1-4C6D-ACF2-0FB0FE794C9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E6E9D99-06A3-4443-8F27-622347C5B60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9A42670-C313-4485-9509-2EA653D9691C}"/>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445C461-447E-4EA6-84F7-B7E27ABEFA0E}"/>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E4E1ACC-B3C9-49E0-A420-B0616833E3C2}"/>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3855CBA-6725-4783-A0BA-548978F0D82A}"/>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5BC732F-C155-4ACD-A929-2ACD2D52474B}"/>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9E4AEE9-D27B-451F-9410-B2E54352683E}"/>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01B3666-864C-4E39-B89C-1FD2E131CBAD}"/>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2B6B3A3-5495-44C6-A5A4-40C61327DF10}"/>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65AE731-8E2D-48F5-A037-6E7E9ED91E6D}"/>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C9FDD10-1BFB-454D-8926-6B376C87230B}"/>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093740D-52C8-4C5C-B523-34D03118CEE3}"/>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57409AE-FF28-4AC3-B64B-31CA4BA87D66}"/>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F2A4886-17D2-49A6-9129-C95811517FC8}"/>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631285C2-0ACE-4EF9-BF80-937677010F7C}"/>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年度の有形固定資産減価償却率は、類似団体内平均・県平均を上回る</a:t>
          </a:r>
          <a:r>
            <a:rPr kumimoji="1" lang="en-US" altLang="ja-JP" sz="1000">
              <a:solidFill>
                <a:schemeClr val="dk1"/>
              </a:solidFill>
              <a:effectLst/>
              <a:latin typeface="+mn-lt"/>
              <a:ea typeface="+mn-ea"/>
              <a:cs typeface="+mn-cs"/>
            </a:rPr>
            <a:t>64.5</a:t>
          </a:r>
          <a:r>
            <a:rPr kumimoji="1" lang="ja-JP" altLang="ja-JP" sz="1000">
              <a:solidFill>
                <a:schemeClr val="dk1"/>
              </a:solidFill>
              <a:effectLst/>
              <a:latin typeface="+mn-lt"/>
              <a:ea typeface="+mn-ea"/>
              <a:cs typeface="+mn-cs"/>
            </a:rPr>
            <a:t>％となっており、さらには、施設類型によっては</a:t>
          </a:r>
          <a:r>
            <a:rPr kumimoji="1" lang="en-US" altLang="ja-JP" sz="1000">
              <a:solidFill>
                <a:schemeClr val="dk1"/>
              </a:solidFill>
              <a:effectLst/>
              <a:latin typeface="+mn-lt"/>
              <a:ea typeface="+mn-ea"/>
              <a:cs typeface="+mn-cs"/>
            </a:rPr>
            <a:t>90</a:t>
          </a:r>
          <a:r>
            <a:rPr kumimoji="1" lang="ja-JP" altLang="ja-JP" sz="1000">
              <a:solidFill>
                <a:schemeClr val="dk1"/>
              </a:solidFill>
              <a:effectLst/>
              <a:latin typeface="+mn-lt"/>
              <a:ea typeface="+mn-ea"/>
              <a:cs typeface="+mn-cs"/>
            </a:rPr>
            <a:t>％を超えるものもある。今後の老朽化対策に多くの財政負担が必要となってくることが懸念される。</a:t>
          </a:r>
          <a:endParaRPr lang="ja-JP" altLang="ja-JP" sz="1000">
            <a:effectLst/>
          </a:endParaRPr>
        </a:p>
        <a:p>
          <a:r>
            <a:rPr kumimoji="1" lang="ja-JP" altLang="ja-JP" sz="1000">
              <a:solidFill>
                <a:schemeClr val="dk1"/>
              </a:solidFill>
              <a:effectLst/>
              <a:latin typeface="+mn-lt"/>
              <a:ea typeface="+mn-ea"/>
              <a:cs typeface="+mn-cs"/>
            </a:rPr>
            <a:t>　今後は、平成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月に策定した大竹市公共施設等総合管理計画に沿って、公共施設の最適な配置、長寿命化、コスト縮減など総合的な管理運営に取り組んでいく。</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4CAC500-7895-4092-B24C-71315CD90AB9}"/>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67DF016-026D-4EDD-9158-4035C2A68728}"/>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38D986E4-B4A8-45C1-B219-DBBA0AC3305C}"/>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9C7DC6B6-7193-49EC-BAC9-7ADCECDCDD58}"/>
            </a:ext>
          </a:extLst>
        </xdr:cNvPr>
        <xdr:cNvCxnSpPr/>
      </xdr:nvCxnSpPr>
      <xdr:spPr>
        <a:xfrm>
          <a:off x="1142365" y="6782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7F9329AE-C812-4075-8EC5-E2C3711C3F10}"/>
            </a:ext>
          </a:extLst>
        </xdr:cNvPr>
        <xdr:cNvSpPr txBox="1"/>
      </xdr:nvSpPr>
      <xdr:spPr>
        <a:xfrm>
          <a:off x="784241" y="6688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F18FA128-1F6D-4708-A7CE-24B475105266}"/>
            </a:ext>
          </a:extLst>
        </xdr:cNvPr>
        <xdr:cNvCxnSpPr/>
      </xdr:nvCxnSpPr>
      <xdr:spPr>
        <a:xfrm>
          <a:off x="1142365" y="64741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D61AE477-857F-4BC2-86B8-1399211E1A1B}"/>
            </a:ext>
          </a:extLst>
        </xdr:cNvPr>
        <xdr:cNvSpPr txBox="1"/>
      </xdr:nvSpPr>
      <xdr:spPr>
        <a:xfrm>
          <a:off x="784241" y="63803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F33D8A29-AA00-4B3C-A1BC-D217D04FC7E4}"/>
            </a:ext>
          </a:extLst>
        </xdr:cNvPr>
        <xdr:cNvCxnSpPr/>
      </xdr:nvCxnSpPr>
      <xdr:spPr>
        <a:xfrm>
          <a:off x="1142365" y="6163854"/>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9A207372-B8C2-4FC3-9F35-C447C86236E2}"/>
            </a:ext>
          </a:extLst>
        </xdr:cNvPr>
        <xdr:cNvSpPr txBox="1"/>
      </xdr:nvSpPr>
      <xdr:spPr>
        <a:xfrm>
          <a:off x="784241" y="607576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E18B005D-BECD-4D97-A2AA-43816E279375}"/>
            </a:ext>
          </a:extLst>
        </xdr:cNvPr>
        <xdr:cNvCxnSpPr/>
      </xdr:nvCxnSpPr>
      <xdr:spPr>
        <a:xfrm>
          <a:off x="1142365" y="5855426"/>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1CF84E31-4744-44C6-9764-675613144B88}"/>
            </a:ext>
          </a:extLst>
        </xdr:cNvPr>
        <xdr:cNvSpPr txBox="1"/>
      </xdr:nvSpPr>
      <xdr:spPr>
        <a:xfrm>
          <a:off x="784241" y="576543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60C1B900-C142-4567-B643-AC6C6B9832D1}"/>
            </a:ext>
          </a:extLst>
        </xdr:cNvPr>
        <xdr:cNvCxnSpPr/>
      </xdr:nvCxnSpPr>
      <xdr:spPr>
        <a:xfrm>
          <a:off x="1142365" y="5554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1B0BF6F-85D8-458A-AFBE-22C2F878799D}"/>
            </a:ext>
          </a:extLst>
        </xdr:cNvPr>
        <xdr:cNvSpPr txBox="1"/>
      </xdr:nvSpPr>
      <xdr:spPr>
        <a:xfrm>
          <a:off x="784241" y="54570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6E8C9A5D-8D8C-43C2-A2A4-B193A6550BD3}"/>
            </a:ext>
          </a:extLst>
        </xdr:cNvPr>
        <xdr:cNvCxnSpPr/>
      </xdr:nvCxnSpPr>
      <xdr:spPr>
        <a:xfrm>
          <a:off x="1142365" y="5240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A256F813-933C-401F-B09F-5A366973F6C0}"/>
            </a:ext>
          </a:extLst>
        </xdr:cNvPr>
        <xdr:cNvSpPr txBox="1"/>
      </xdr:nvSpPr>
      <xdr:spPr>
        <a:xfrm>
          <a:off x="784241" y="51466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927E54CB-462F-45F1-9AC5-2C2A89F56FE9}"/>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1A05001D-47AE-4FFA-8589-82DADE3B1866}"/>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A2B7E60E-0E4B-466C-A044-CD91D5ACB3A5}"/>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a:extLst>
            <a:ext uri="{FF2B5EF4-FFF2-40B4-BE49-F238E27FC236}">
              <a16:creationId xmlns:a16="http://schemas.microsoft.com/office/drawing/2014/main" id="{80BBBF45-3AE5-48AB-9689-0057D1F04325}"/>
            </a:ext>
          </a:extLst>
        </xdr:cNvPr>
        <xdr:cNvCxnSpPr/>
      </xdr:nvCxnSpPr>
      <xdr:spPr>
        <a:xfrm flipV="1">
          <a:off x="4295775" y="5442132"/>
          <a:ext cx="1270" cy="1370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a:extLst>
            <a:ext uri="{FF2B5EF4-FFF2-40B4-BE49-F238E27FC236}">
              <a16:creationId xmlns:a16="http://schemas.microsoft.com/office/drawing/2014/main" id="{D8CD128A-2DCE-4996-A854-50F6026ABE7C}"/>
            </a:ext>
          </a:extLst>
        </xdr:cNvPr>
        <xdr:cNvSpPr txBox="1"/>
      </xdr:nvSpPr>
      <xdr:spPr>
        <a:xfrm>
          <a:off x="4342765" y="6809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a:extLst>
            <a:ext uri="{FF2B5EF4-FFF2-40B4-BE49-F238E27FC236}">
              <a16:creationId xmlns:a16="http://schemas.microsoft.com/office/drawing/2014/main" id="{EAE3015B-6F2E-4E46-9E64-E477A159822D}"/>
            </a:ext>
          </a:extLst>
        </xdr:cNvPr>
        <xdr:cNvCxnSpPr/>
      </xdr:nvCxnSpPr>
      <xdr:spPr>
        <a:xfrm>
          <a:off x="4206875" y="6813006"/>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a:extLst>
            <a:ext uri="{FF2B5EF4-FFF2-40B4-BE49-F238E27FC236}">
              <a16:creationId xmlns:a16="http://schemas.microsoft.com/office/drawing/2014/main" id="{7C5A4FAC-C29D-46F1-8ACE-3143F6A7CCB2}"/>
            </a:ext>
          </a:extLst>
        </xdr:cNvPr>
        <xdr:cNvSpPr txBox="1"/>
      </xdr:nvSpPr>
      <xdr:spPr>
        <a:xfrm>
          <a:off x="4342765" y="522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a:extLst>
            <a:ext uri="{FF2B5EF4-FFF2-40B4-BE49-F238E27FC236}">
              <a16:creationId xmlns:a16="http://schemas.microsoft.com/office/drawing/2014/main" id="{A67BC87E-776F-4FB4-8610-DA90FF4BBBBB}"/>
            </a:ext>
          </a:extLst>
        </xdr:cNvPr>
        <xdr:cNvCxnSpPr/>
      </xdr:nvCxnSpPr>
      <xdr:spPr>
        <a:xfrm>
          <a:off x="4206875" y="5442132"/>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2" name="有形固定資産減価償却率平均値テキスト">
          <a:extLst>
            <a:ext uri="{FF2B5EF4-FFF2-40B4-BE49-F238E27FC236}">
              <a16:creationId xmlns:a16="http://schemas.microsoft.com/office/drawing/2014/main" id="{B917419E-43A2-4184-BF0D-D583B4D97BE8}"/>
            </a:ext>
          </a:extLst>
        </xdr:cNvPr>
        <xdr:cNvSpPr txBox="1"/>
      </xdr:nvSpPr>
      <xdr:spPr>
        <a:xfrm>
          <a:off x="4342765" y="6027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a:extLst>
            <a:ext uri="{FF2B5EF4-FFF2-40B4-BE49-F238E27FC236}">
              <a16:creationId xmlns:a16="http://schemas.microsoft.com/office/drawing/2014/main" id="{884F8B3B-73AB-4690-9B6F-97984FCF46CD}"/>
            </a:ext>
          </a:extLst>
        </xdr:cNvPr>
        <xdr:cNvSpPr/>
      </xdr:nvSpPr>
      <xdr:spPr>
        <a:xfrm>
          <a:off x="4244975" y="617047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a:extLst>
            <a:ext uri="{FF2B5EF4-FFF2-40B4-BE49-F238E27FC236}">
              <a16:creationId xmlns:a16="http://schemas.microsoft.com/office/drawing/2014/main" id="{B25F5BDF-C31A-4ECD-B004-337FA68C6056}"/>
            </a:ext>
          </a:extLst>
        </xdr:cNvPr>
        <xdr:cNvSpPr/>
      </xdr:nvSpPr>
      <xdr:spPr>
        <a:xfrm>
          <a:off x="3611880" y="6123759"/>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a:extLst>
            <a:ext uri="{FF2B5EF4-FFF2-40B4-BE49-F238E27FC236}">
              <a16:creationId xmlns:a16="http://schemas.microsoft.com/office/drawing/2014/main" id="{203B2CE1-8AA5-4DF7-A17F-48765DB0FB0B}"/>
            </a:ext>
          </a:extLst>
        </xdr:cNvPr>
        <xdr:cNvSpPr/>
      </xdr:nvSpPr>
      <xdr:spPr>
        <a:xfrm>
          <a:off x="2926080" y="6115685"/>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a:extLst>
            <a:ext uri="{FF2B5EF4-FFF2-40B4-BE49-F238E27FC236}">
              <a16:creationId xmlns:a16="http://schemas.microsoft.com/office/drawing/2014/main" id="{70A5A3C2-C41B-446F-BC54-BF1EE7D83793}"/>
            </a:ext>
          </a:extLst>
        </xdr:cNvPr>
        <xdr:cNvSpPr/>
      </xdr:nvSpPr>
      <xdr:spPr>
        <a:xfrm>
          <a:off x="2240280" y="6078674"/>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a:extLst>
            <a:ext uri="{FF2B5EF4-FFF2-40B4-BE49-F238E27FC236}">
              <a16:creationId xmlns:a16="http://schemas.microsoft.com/office/drawing/2014/main" id="{4F5547BB-A713-4774-A4B1-0E4CEFDECFBE}"/>
            </a:ext>
          </a:extLst>
        </xdr:cNvPr>
        <xdr:cNvSpPr/>
      </xdr:nvSpPr>
      <xdr:spPr>
        <a:xfrm>
          <a:off x="1554480" y="6031230"/>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839BF12-91FA-4657-8683-963ADB934492}"/>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10B1F4C-1B24-414E-9925-02FD98922283}"/>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F7036C8-001D-4EEF-81B5-0F9EC5F0F5CF}"/>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FDEAF9CD-64F9-4AA6-8D5E-ABD7CE607345}"/>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1759DEC1-01E1-4FFD-AEFC-F8704BE5CBC9}"/>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16782</xdr:rowOff>
    </xdr:from>
    <xdr:to>
      <xdr:col>23</xdr:col>
      <xdr:colOff>136525</xdr:colOff>
      <xdr:row>32</xdr:row>
      <xdr:rowOff>118382</xdr:rowOff>
    </xdr:to>
    <xdr:sp macro="" textlink="">
      <xdr:nvSpPr>
        <xdr:cNvPr id="83" name="楕円 82">
          <a:extLst>
            <a:ext uri="{FF2B5EF4-FFF2-40B4-BE49-F238E27FC236}">
              <a16:creationId xmlns:a16="http://schemas.microsoft.com/office/drawing/2014/main" id="{001A3788-EDE5-4156-86D1-B5994D274578}"/>
            </a:ext>
          </a:extLst>
        </xdr:cNvPr>
        <xdr:cNvSpPr/>
      </xdr:nvSpPr>
      <xdr:spPr>
        <a:xfrm>
          <a:off x="4244975" y="625946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166659</xdr:rowOff>
    </xdr:from>
    <xdr:ext cx="405111" cy="259045"/>
    <xdr:sp macro="" textlink="">
      <xdr:nvSpPr>
        <xdr:cNvPr id="84" name="有形固定資産減価償却率該当値テキスト">
          <a:extLst>
            <a:ext uri="{FF2B5EF4-FFF2-40B4-BE49-F238E27FC236}">
              <a16:creationId xmlns:a16="http://schemas.microsoft.com/office/drawing/2014/main" id="{D7F4544C-28DD-40DB-BEF7-D417777B2B2E}"/>
            </a:ext>
          </a:extLst>
        </xdr:cNvPr>
        <xdr:cNvSpPr txBox="1"/>
      </xdr:nvSpPr>
      <xdr:spPr>
        <a:xfrm>
          <a:off x="4342765" y="6237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56878</xdr:rowOff>
    </xdr:from>
    <xdr:to>
      <xdr:col>19</xdr:col>
      <xdr:colOff>187325</xdr:colOff>
      <xdr:row>32</xdr:row>
      <xdr:rowOff>158478</xdr:rowOff>
    </xdr:to>
    <xdr:sp macro="" textlink="">
      <xdr:nvSpPr>
        <xdr:cNvPr id="85" name="楕円 84">
          <a:extLst>
            <a:ext uri="{FF2B5EF4-FFF2-40B4-BE49-F238E27FC236}">
              <a16:creationId xmlns:a16="http://schemas.microsoft.com/office/drawing/2014/main" id="{056BC0AD-8D53-4E79-8EE6-670AC282BC35}"/>
            </a:ext>
          </a:extLst>
        </xdr:cNvPr>
        <xdr:cNvSpPr/>
      </xdr:nvSpPr>
      <xdr:spPr>
        <a:xfrm>
          <a:off x="3611880" y="6299563"/>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67582</xdr:rowOff>
    </xdr:from>
    <xdr:to>
      <xdr:col>23</xdr:col>
      <xdr:colOff>85725</xdr:colOff>
      <xdr:row>32</xdr:row>
      <xdr:rowOff>107678</xdr:rowOff>
    </xdr:to>
    <xdr:cxnSp macro="">
      <xdr:nvCxnSpPr>
        <xdr:cNvPr id="86" name="直線コネクタ 85">
          <a:extLst>
            <a:ext uri="{FF2B5EF4-FFF2-40B4-BE49-F238E27FC236}">
              <a16:creationId xmlns:a16="http://schemas.microsoft.com/office/drawing/2014/main" id="{002C3EDB-E4F4-4004-9D3A-88EC4461A37A}"/>
            </a:ext>
          </a:extLst>
        </xdr:cNvPr>
        <xdr:cNvCxnSpPr/>
      </xdr:nvCxnSpPr>
      <xdr:spPr>
        <a:xfrm flipV="1">
          <a:off x="3656965" y="6304552"/>
          <a:ext cx="640715"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13698</xdr:rowOff>
    </xdr:from>
    <xdr:to>
      <xdr:col>15</xdr:col>
      <xdr:colOff>187325</xdr:colOff>
      <xdr:row>32</xdr:row>
      <xdr:rowOff>115298</xdr:rowOff>
    </xdr:to>
    <xdr:sp macro="" textlink="">
      <xdr:nvSpPr>
        <xdr:cNvPr id="87" name="楕円 86">
          <a:extLst>
            <a:ext uri="{FF2B5EF4-FFF2-40B4-BE49-F238E27FC236}">
              <a16:creationId xmlns:a16="http://schemas.microsoft.com/office/drawing/2014/main" id="{B063EA17-F941-4602-AD4D-F7AF3FB16889}"/>
            </a:ext>
          </a:extLst>
        </xdr:cNvPr>
        <xdr:cNvSpPr/>
      </xdr:nvSpPr>
      <xdr:spPr>
        <a:xfrm>
          <a:off x="2926080" y="6256383"/>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64498</xdr:rowOff>
    </xdr:from>
    <xdr:to>
      <xdr:col>19</xdr:col>
      <xdr:colOff>136525</xdr:colOff>
      <xdr:row>32</xdr:row>
      <xdr:rowOff>107678</xdr:rowOff>
    </xdr:to>
    <xdr:cxnSp macro="">
      <xdr:nvCxnSpPr>
        <xdr:cNvPr id="88" name="直線コネクタ 87">
          <a:extLst>
            <a:ext uri="{FF2B5EF4-FFF2-40B4-BE49-F238E27FC236}">
              <a16:creationId xmlns:a16="http://schemas.microsoft.com/office/drawing/2014/main" id="{0A53606E-AFFD-412D-80B5-F49D728BDC36}"/>
            </a:ext>
          </a:extLst>
        </xdr:cNvPr>
        <xdr:cNvCxnSpPr/>
      </xdr:nvCxnSpPr>
      <xdr:spPr>
        <a:xfrm>
          <a:off x="2971165" y="6299563"/>
          <a:ext cx="6858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132715</xdr:rowOff>
    </xdr:from>
    <xdr:to>
      <xdr:col>11</xdr:col>
      <xdr:colOff>187325</xdr:colOff>
      <xdr:row>32</xdr:row>
      <xdr:rowOff>62865</xdr:rowOff>
    </xdr:to>
    <xdr:sp macro="" textlink="">
      <xdr:nvSpPr>
        <xdr:cNvPr id="89" name="楕円 88">
          <a:extLst>
            <a:ext uri="{FF2B5EF4-FFF2-40B4-BE49-F238E27FC236}">
              <a16:creationId xmlns:a16="http://schemas.microsoft.com/office/drawing/2014/main" id="{9794C243-3B4A-48E4-AB2C-792E45C554F1}"/>
            </a:ext>
          </a:extLst>
        </xdr:cNvPr>
        <xdr:cNvSpPr/>
      </xdr:nvSpPr>
      <xdr:spPr>
        <a:xfrm>
          <a:off x="2240280" y="6203950"/>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12065</xdr:rowOff>
    </xdr:from>
    <xdr:to>
      <xdr:col>15</xdr:col>
      <xdr:colOff>136525</xdr:colOff>
      <xdr:row>32</xdr:row>
      <xdr:rowOff>64498</xdr:rowOff>
    </xdr:to>
    <xdr:cxnSp macro="">
      <xdr:nvCxnSpPr>
        <xdr:cNvPr id="90" name="直線コネクタ 89">
          <a:extLst>
            <a:ext uri="{FF2B5EF4-FFF2-40B4-BE49-F238E27FC236}">
              <a16:creationId xmlns:a16="http://schemas.microsoft.com/office/drawing/2014/main" id="{997D05F8-681F-4C03-BDCF-589DE2466B46}"/>
            </a:ext>
          </a:extLst>
        </xdr:cNvPr>
        <xdr:cNvCxnSpPr/>
      </xdr:nvCxnSpPr>
      <xdr:spPr>
        <a:xfrm>
          <a:off x="2285365" y="6254750"/>
          <a:ext cx="6858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126547</xdr:rowOff>
    </xdr:from>
    <xdr:to>
      <xdr:col>7</xdr:col>
      <xdr:colOff>187325</xdr:colOff>
      <xdr:row>32</xdr:row>
      <xdr:rowOff>56697</xdr:rowOff>
    </xdr:to>
    <xdr:sp macro="" textlink="">
      <xdr:nvSpPr>
        <xdr:cNvPr id="91" name="楕円 90">
          <a:extLst>
            <a:ext uri="{FF2B5EF4-FFF2-40B4-BE49-F238E27FC236}">
              <a16:creationId xmlns:a16="http://schemas.microsoft.com/office/drawing/2014/main" id="{EB2C28AE-41AB-4C0F-A000-AC57D03B0692}"/>
            </a:ext>
          </a:extLst>
        </xdr:cNvPr>
        <xdr:cNvSpPr/>
      </xdr:nvSpPr>
      <xdr:spPr>
        <a:xfrm>
          <a:off x="1554480" y="6197782"/>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5897</xdr:rowOff>
    </xdr:from>
    <xdr:to>
      <xdr:col>11</xdr:col>
      <xdr:colOff>136525</xdr:colOff>
      <xdr:row>32</xdr:row>
      <xdr:rowOff>12065</xdr:rowOff>
    </xdr:to>
    <xdr:cxnSp macro="">
      <xdr:nvCxnSpPr>
        <xdr:cNvPr id="92" name="直線コネクタ 91">
          <a:extLst>
            <a:ext uri="{FF2B5EF4-FFF2-40B4-BE49-F238E27FC236}">
              <a16:creationId xmlns:a16="http://schemas.microsoft.com/office/drawing/2014/main" id="{15D02296-BB74-4F7D-A3AE-F3A6B2031328}"/>
            </a:ext>
          </a:extLst>
        </xdr:cNvPr>
        <xdr:cNvCxnSpPr/>
      </xdr:nvCxnSpPr>
      <xdr:spPr>
        <a:xfrm>
          <a:off x="1599565" y="6246677"/>
          <a:ext cx="685800" cy="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93" name="n_1aveValue有形固定資産減価償却率">
          <a:extLst>
            <a:ext uri="{FF2B5EF4-FFF2-40B4-BE49-F238E27FC236}">
              <a16:creationId xmlns:a16="http://schemas.microsoft.com/office/drawing/2014/main" id="{B1EF5014-81FD-4798-9805-B0E7FED17BF7}"/>
            </a:ext>
          </a:extLst>
        </xdr:cNvPr>
        <xdr:cNvSpPr txBox="1"/>
      </xdr:nvSpPr>
      <xdr:spPr>
        <a:xfrm>
          <a:off x="3464569" y="5898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4" name="n_2aveValue有形固定資産減価償却率">
          <a:extLst>
            <a:ext uri="{FF2B5EF4-FFF2-40B4-BE49-F238E27FC236}">
              <a16:creationId xmlns:a16="http://schemas.microsoft.com/office/drawing/2014/main" id="{04939082-3577-46EA-A2C2-2934A7C33983}"/>
            </a:ext>
          </a:extLst>
        </xdr:cNvPr>
        <xdr:cNvSpPr txBox="1"/>
      </xdr:nvSpPr>
      <xdr:spPr>
        <a:xfrm>
          <a:off x="279337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95" name="n_3aveValue有形固定資産減価償却率">
          <a:extLst>
            <a:ext uri="{FF2B5EF4-FFF2-40B4-BE49-F238E27FC236}">
              <a16:creationId xmlns:a16="http://schemas.microsoft.com/office/drawing/2014/main" id="{EB0E4667-1666-40BC-8EE6-B8989AE685B3}"/>
            </a:ext>
          </a:extLst>
        </xdr:cNvPr>
        <xdr:cNvSpPr txBox="1"/>
      </xdr:nvSpPr>
      <xdr:spPr>
        <a:xfrm>
          <a:off x="2107574" y="5855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96" name="n_4aveValue有形固定資産減価償却率">
          <a:extLst>
            <a:ext uri="{FF2B5EF4-FFF2-40B4-BE49-F238E27FC236}">
              <a16:creationId xmlns:a16="http://schemas.microsoft.com/office/drawing/2014/main" id="{9F5A04E2-4963-4E39-9EC2-F56446C4C5EC}"/>
            </a:ext>
          </a:extLst>
        </xdr:cNvPr>
        <xdr:cNvSpPr txBox="1"/>
      </xdr:nvSpPr>
      <xdr:spPr>
        <a:xfrm>
          <a:off x="1421774" y="580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149605</xdr:rowOff>
    </xdr:from>
    <xdr:ext cx="405111" cy="259045"/>
    <xdr:sp macro="" textlink="">
      <xdr:nvSpPr>
        <xdr:cNvPr id="97" name="n_1mainValue有形固定資産減価償却率">
          <a:extLst>
            <a:ext uri="{FF2B5EF4-FFF2-40B4-BE49-F238E27FC236}">
              <a16:creationId xmlns:a16="http://schemas.microsoft.com/office/drawing/2014/main" id="{1EB545AD-BC51-41BB-874A-7C2A17E37EE0}"/>
            </a:ext>
          </a:extLst>
        </xdr:cNvPr>
        <xdr:cNvSpPr txBox="1"/>
      </xdr:nvSpPr>
      <xdr:spPr>
        <a:xfrm>
          <a:off x="3464569" y="6388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106425</xdr:rowOff>
    </xdr:from>
    <xdr:ext cx="405111" cy="259045"/>
    <xdr:sp macro="" textlink="">
      <xdr:nvSpPr>
        <xdr:cNvPr id="98" name="n_2mainValue有形固定資産減価償却率">
          <a:extLst>
            <a:ext uri="{FF2B5EF4-FFF2-40B4-BE49-F238E27FC236}">
              <a16:creationId xmlns:a16="http://schemas.microsoft.com/office/drawing/2014/main" id="{A9ABB55E-729C-4174-A6C3-78280220C115}"/>
            </a:ext>
          </a:extLst>
        </xdr:cNvPr>
        <xdr:cNvSpPr txBox="1"/>
      </xdr:nvSpPr>
      <xdr:spPr>
        <a:xfrm>
          <a:off x="2793374" y="6343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99" name="n_3mainValue有形固定資産減価償却率">
          <a:extLst>
            <a:ext uri="{FF2B5EF4-FFF2-40B4-BE49-F238E27FC236}">
              <a16:creationId xmlns:a16="http://schemas.microsoft.com/office/drawing/2014/main" id="{D07F4FF3-2932-415E-833A-7038E8D01BBB}"/>
            </a:ext>
          </a:extLst>
        </xdr:cNvPr>
        <xdr:cNvSpPr txBox="1"/>
      </xdr:nvSpPr>
      <xdr:spPr>
        <a:xfrm>
          <a:off x="210757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47824</xdr:rowOff>
    </xdr:from>
    <xdr:ext cx="405111" cy="259045"/>
    <xdr:sp macro="" textlink="">
      <xdr:nvSpPr>
        <xdr:cNvPr id="100" name="n_4mainValue有形固定資産減価償却率">
          <a:extLst>
            <a:ext uri="{FF2B5EF4-FFF2-40B4-BE49-F238E27FC236}">
              <a16:creationId xmlns:a16="http://schemas.microsoft.com/office/drawing/2014/main" id="{789AEAA1-852A-47B7-9A2C-54BBFF116DC5}"/>
            </a:ext>
          </a:extLst>
        </xdr:cNvPr>
        <xdr:cNvSpPr txBox="1"/>
      </xdr:nvSpPr>
      <xdr:spPr>
        <a:xfrm>
          <a:off x="1421774" y="6288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4BD69BEC-5630-4589-9F02-7ED2762BCCCE}"/>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962F3422-70FB-41F7-9DC6-2511B0DF3673}"/>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3" name="正方形/長方形 102">
          <a:extLst>
            <a:ext uri="{FF2B5EF4-FFF2-40B4-BE49-F238E27FC236}">
              <a16:creationId xmlns:a16="http://schemas.microsoft.com/office/drawing/2014/main" id="{887FDD2A-A847-458D-A2C8-750D7037CBCB}"/>
            </a:ext>
          </a:extLst>
        </xdr:cNvPr>
        <xdr:cNvSpPr/>
      </xdr:nvSpPr>
      <xdr:spPr>
        <a:xfrm>
          <a:off x="12400629" y="4585111"/>
          <a:ext cx="941007"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[ 1,038.5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87D26AA4-6157-4AA7-A164-90A71686550E}"/>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1C7D7659-98FD-40FD-9E15-3B58218AB433}"/>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55D29398-4526-43EE-833A-0474215FD694}"/>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17201B63-7FC0-4E1E-B678-0500419CED08}"/>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488A0221-C671-4A22-8D88-B141828E5477}"/>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3EA1BA79-467E-47BD-B40F-1A7F849467AA}"/>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8772FACA-8E4D-4622-9079-B1C04ADDF68C}"/>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B0CCD78B-6A03-484C-B57D-45E2EA322259}"/>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53FF2CDC-3A63-45F4-8514-68D5F53D2445}"/>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C63A6DAD-F730-497E-BC8A-59F801340157}"/>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年度において、債務償還可能年数は、類似団体内平均を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上回っている。過去の債務の積み上げによる数値であるため、劇的な改善は望めないが、根気強く償還可能年数の圧縮に努めていく。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9D51C1E5-3B64-4CF6-AB90-E52ED3ADF6CF}"/>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4359BC9D-EE65-4E59-8D62-C3986123103F}"/>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A4DCE162-2540-48EB-9D38-C3EA37ED4F9A}"/>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D767EF29-9076-4850-8A87-0C1C55FE23F0}"/>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E26541B9-802E-4F0D-9F3A-3E5B99BFF476}"/>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54F89170-E421-4A4B-85BA-DFEF1D1A1FDA}"/>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7A50F214-6F31-45AD-8F5B-9B63882E27B7}"/>
            </a:ext>
          </a:extLst>
        </xdr:cNvPr>
        <xdr:cNvSpPr txBox="1"/>
      </xdr:nvSpPr>
      <xdr:spPr>
        <a:xfrm>
          <a:off x="9695591" y="638038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BAD92947-CB16-40C2-9D40-752C358041F1}"/>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5B64A0FB-6F83-4D60-9BCB-78E7860F816B}"/>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26AB9B56-0DFA-4D85-991E-CBBC9BB4B70B}"/>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1D2E8D85-211D-4287-88F1-73145BFD2528}"/>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38B3622E-7EFE-446F-A5F4-678F8E91C2C6}"/>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A502769D-75D9-4928-981C-85B0D9994237}"/>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764F0D67-BA3D-49A0-8CB5-609AE20BD736}"/>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a:extLst>
            <a:ext uri="{FF2B5EF4-FFF2-40B4-BE49-F238E27FC236}">
              <a16:creationId xmlns:a16="http://schemas.microsoft.com/office/drawing/2014/main" id="{79D9543A-D07A-4E56-82C5-A5DC8BD12EB2}"/>
            </a:ext>
          </a:extLst>
        </xdr:cNvPr>
        <xdr:cNvSpPr txBox="1"/>
      </xdr:nvSpPr>
      <xdr:spPr>
        <a:xfrm>
          <a:off x="9756296" y="514667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1E9BB4C-315A-48FC-84D4-F5743FBEBCB8}"/>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a:extLst>
            <a:ext uri="{FF2B5EF4-FFF2-40B4-BE49-F238E27FC236}">
              <a16:creationId xmlns:a16="http://schemas.microsoft.com/office/drawing/2014/main" id="{B2BE0154-E180-4088-B812-3A027C559D9B}"/>
            </a:ext>
          </a:extLst>
        </xdr:cNvPr>
        <xdr:cNvSpPr txBox="1"/>
      </xdr:nvSpPr>
      <xdr:spPr>
        <a:xfrm>
          <a:off x="9856983" y="48382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A8D3165B-E366-4F19-A7D0-5C666E2E35B0}"/>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a:extLst>
            <a:ext uri="{FF2B5EF4-FFF2-40B4-BE49-F238E27FC236}">
              <a16:creationId xmlns:a16="http://schemas.microsoft.com/office/drawing/2014/main" id="{8FA99BA4-EBAC-467D-B820-F3EE3429338C}"/>
            </a:ext>
          </a:extLst>
        </xdr:cNvPr>
        <xdr:cNvCxnSpPr/>
      </xdr:nvCxnSpPr>
      <xdr:spPr>
        <a:xfrm flipV="1">
          <a:off x="13313410" y="5342418"/>
          <a:ext cx="1269" cy="132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a:extLst>
            <a:ext uri="{FF2B5EF4-FFF2-40B4-BE49-F238E27FC236}">
              <a16:creationId xmlns:a16="http://schemas.microsoft.com/office/drawing/2014/main" id="{C0CE97AC-C66D-4EDD-8746-2B50B900E004}"/>
            </a:ext>
          </a:extLst>
        </xdr:cNvPr>
        <xdr:cNvSpPr txBox="1"/>
      </xdr:nvSpPr>
      <xdr:spPr>
        <a:xfrm>
          <a:off x="13369925" y="666857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a:extLst>
            <a:ext uri="{FF2B5EF4-FFF2-40B4-BE49-F238E27FC236}">
              <a16:creationId xmlns:a16="http://schemas.microsoft.com/office/drawing/2014/main" id="{2E99A38B-0C8E-44C0-BFA4-B6C70CF2E7E2}"/>
            </a:ext>
          </a:extLst>
        </xdr:cNvPr>
        <xdr:cNvCxnSpPr/>
      </xdr:nvCxnSpPr>
      <xdr:spPr>
        <a:xfrm>
          <a:off x="13251180" y="6664751"/>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a:extLst>
            <a:ext uri="{FF2B5EF4-FFF2-40B4-BE49-F238E27FC236}">
              <a16:creationId xmlns:a16="http://schemas.microsoft.com/office/drawing/2014/main" id="{FD726536-85E6-4328-93A8-E99D73F83A82}"/>
            </a:ext>
          </a:extLst>
        </xdr:cNvPr>
        <xdr:cNvSpPr txBox="1"/>
      </xdr:nvSpPr>
      <xdr:spPr>
        <a:xfrm>
          <a:off x="13369925" y="511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a:extLst>
            <a:ext uri="{FF2B5EF4-FFF2-40B4-BE49-F238E27FC236}">
              <a16:creationId xmlns:a16="http://schemas.microsoft.com/office/drawing/2014/main" id="{B78E2102-227E-4CF1-86BD-1A1E38B15282}"/>
            </a:ext>
          </a:extLst>
        </xdr:cNvPr>
        <xdr:cNvCxnSpPr/>
      </xdr:nvCxnSpPr>
      <xdr:spPr>
        <a:xfrm>
          <a:off x="13251180" y="534241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7" name="債務償還比率平均値テキスト">
          <a:extLst>
            <a:ext uri="{FF2B5EF4-FFF2-40B4-BE49-F238E27FC236}">
              <a16:creationId xmlns:a16="http://schemas.microsoft.com/office/drawing/2014/main" id="{8A788B8B-4AE5-4DA1-8CD9-877BC3F0A8CB}"/>
            </a:ext>
          </a:extLst>
        </xdr:cNvPr>
        <xdr:cNvSpPr txBox="1"/>
      </xdr:nvSpPr>
      <xdr:spPr>
        <a:xfrm>
          <a:off x="13369925" y="5740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a:extLst>
            <a:ext uri="{FF2B5EF4-FFF2-40B4-BE49-F238E27FC236}">
              <a16:creationId xmlns:a16="http://schemas.microsoft.com/office/drawing/2014/main" id="{820EBACC-01A4-4A4F-BF3C-A93ED6C48047}"/>
            </a:ext>
          </a:extLst>
        </xdr:cNvPr>
        <xdr:cNvSpPr/>
      </xdr:nvSpPr>
      <xdr:spPr>
        <a:xfrm>
          <a:off x="13289280" y="588667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a:extLst>
            <a:ext uri="{FF2B5EF4-FFF2-40B4-BE49-F238E27FC236}">
              <a16:creationId xmlns:a16="http://schemas.microsoft.com/office/drawing/2014/main" id="{24AC6CF2-F01D-4712-A6CC-A3B2DE1FACC0}"/>
            </a:ext>
          </a:extLst>
        </xdr:cNvPr>
        <xdr:cNvSpPr/>
      </xdr:nvSpPr>
      <xdr:spPr>
        <a:xfrm>
          <a:off x="12629515" y="5978280"/>
          <a:ext cx="1073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a:extLst>
            <a:ext uri="{FF2B5EF4-FFF2-40B4-BE49-F238E27FC236}">
              <a16:creationId xmlns:a16="http://schemas.microsoft.com/office/drawing/2014/main" id="{31CBFDBC-6387-4349-8A5E-4225C79CF6AD}"/>
            </a:ext>
          </a:extLst>
        </xdr:cNvPr>
        <xdr:cNvSpPr/>
      </xdr:nvSpPr>
      <xdr:spPr>
        <a:xfrm>
          <a:off x="11943715" y="5971594"/>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a:extLst>
            <a:ext uri="{FF2B5EF4-FFF2-40B4-BE49-F238E27FC236}">
              <a16:creationId xmlns:a16="http://schemas.microsoft.com/office/drawing/2014/main" id="{AB1223BB-EEC6-4CD9-A13D-19B8D72C9E4D}"/>
            </a:ext>
          </a:extLst>
        </xdr:cNvPr>
        <xdr:cNvSpPr/>
      </xdr:nvSpPr>
      <xdr:spPr>
        <a:xfrm>
          <a:off x="11257915" y="5980902"/>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a:extLst>
            <a:ext uri="{FF2B5EF4-FFF2-40B4-BE49-F238E27FC236}">
              <a16:creationId xmlns:a16="http://schemas.microsoft.com/office/drawing/2014/main" id="{6C14B413-4734-4CDC-A0BF-CE3C12DEF63F}"/>
            </a:ext>
          </a:extLst>
        </xdr:cNvPr>
        <xdr:cNvSpPr/>
      </xdr:nvSpPr>
      <xdr:spPr>
        <a:xfrm>
          <a:off x="10572115" y="5934120"/>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A98F18E5-773D-4527-86B5-AA5D1993BE98}"/>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E27623D8-FE60-40B3-9484-718C11991F5F}"/>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D52C4C8D-0832-40F5-887B-10D7D7EC71F0}"/>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E1C480D0-0883-44C8-9F54-E997591CEDD8}"/>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5B6E1AA7-92F7-48EB-9761-26B985C27654}"/>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74340</xdr:rowOff>
    </xdr:from>
    <xdr:to>
      <xdr:col>76</xdr:col>
      <xdr:colOff>73025</xdr:colOff>
      <xdr:row>34</xdr:row>
      <xdr:rowOff>4490</xdr:rowOff>
    </xdr:to>
    <xdr:sp macro="" textlink="">
      <xdr:nvSpPr>
        <xdr:cNvPr id="148" name="楕円 147">
          <a:extLst>
            <a:ext uri="{FF2B5EF4-FFF2-40B4-BE49-F238E27FC236}">
              <a16:creationId xmlns:a16="http://schemas.microsoft.com/office/drawing/2014/main" id="{08504D6C-364D-4D8B-945F-FC5A5F8DACE5}"/>
            </a:ext>
          </a:extLst>
        </xdr:cNvPr>
        <xdr:cNvSpPr/>
      </xdr:nvSpPr>
      <xdr:spPr>
        <a:xfrm>
          <a:off x="13289280" y="6484665"/>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52767</xdr:rowOff>
    </xdr:from>
    <xdr:ext cx="560923" cy="259045"/>
    <xdr:sp macro="" textlink="">
      <xdr:nvSpPr>
        <xdr:cNvPr id="149" name="債務償還比率該当値テキスト">
          <a:extLst>
            <a:ext uri="{FF2B5EF4-FFF2-40B4-BE49-F238E27FC236}">
              <a16:creationId xmlns:a16="http://schemas.microsoft.com/office/drawing/2014/main" id="{E598DD55-0D6D-4718-8195-DD4F797BFD0B}"/>
            </a:ext>
          </a:extLst>
        </xdr:cNvPr>
        <xdr:cNvSpPr txBox="1"/>
      </xdr:nvSpPr>
      <xdr:spPr>
        <a:xfrm>
          <a:off x="13369925" y="64669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87911</xdr:rowOff>
    </xdr:from>
    <xdr:to>
      <xdr:col>72</xdr:col>
      <xdr:colOff>123825</xdr:colOff>
      <xdr:row>34</xdr:row>
      <xdr:rowOff>18061</xdr:rowOff>
    </xdr:to>
    <xdr:sp macro="" textlink="">
      <xdr:nvSpPr>
        <xdr:cNvPr id="150" name="楕円 149">
          <a:extLst>
            <a:ext uri="{FF2B5EF4-FFF2-40B4-BE49-F238E27FC236}">
              <a16:creationId xmlns:a16="http://schemas.microsoft.com/office/drawing/2014/main" id="{F6EFBCED-B4F2-4545-AAAA-489C19BE5E5A}"/>
            </a:ext>
          </a:extLst>
        </xdr:cNvPr>
        <xdr:cNvSpPr/>
      </xdr:nvSpPr>
      <xdr:spPr>
        <a:xfrm>
          <a:off x="12629515" y="6502046"/>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125140</xdr:rowOff>
    </xdr:from>
    <xdr:to>
      <xdr:col>76</xdr:col>
      <xdr:colOff>22225</xdr:colOff>
      <xdr:row>33</xdr:row>
      <xdr:rowOff>138711</xdr:rowOff>
    </xdr:to>
    <xdr:cxnSp macro="">
      <xdr:nvCxnSpPr>
        <xdr:cNvPr id="151" name="直線コネクタ 150">
          <a:extLst>
            <a:ext uri="{FF2B5EF4-FFF2-40B4-BE49-F238E27FC236}">
              <a16:creationId xmlns:a16="http://schemas.microsoft.com/office/drawing/2014/main" id="{9957CC17-9771-4841-A2E8-D5B7E24028AE}"/>
            </a:ext>
          </a:extLst>
        </xdr:cNvPr>
        <xdr:cNvCxnSpPr/>
      </xdr:nvCxnSpPr>
      <xdr:spPr>
        <a:xfrm flipV="1">
          <a:off x="12684125" y="6537370"/>
          <a:ext cx="631190" cy="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114128</xdr:rowOff>
    </xdr:from>
    <xdr:to>
      <xdr:col>68</xdr:col>
      <xdr:colOff>123825</xdr:colOff>
      <xdr:row>34</xdr:row>
      <xdr:rowOff>44278</xdr:rowOff>
    </xdr:to>
    <xdr:sp macro="" textlink="">
      <xdr:nvSpPr>
        <xdr:cNvPr id="152" name="楕円 151">
          <a:extLst>
            <a:ext uri="{FF2B5EF4-FFF2-40B4-BE49-F238E27FC236}">
              <a16:creationId xmlns:a16="http://schemas.microsoft.com/office/drawing/2014/main" id="{7C643A07-CC1B-4A4B-A9C3-411EFDA446C0}"/>
            </a:ext>
          </a:extLst>
        </xdr:cNvPr>
        <xdr:cNvSpPr/>
      </xdr:nvSpPr>
      <xdr:spPr>
        <a:xfrm>
          <a:off x="11943715" y="6524453"/>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138711</xdr:rowOff>
    </xdr:from>
    <xdr:to>
      <xdr:col>72</xdr:col>
      <xdr:colOff>73025</xdr:colOff>
      <xdr:row>33</xdr:row>
      <xdr:rowOff>164928</xdr:rowOff>
    </xdr:to>
    <xdr:cxnSp macro="">
      <xdr:nvCxnSpPr>
        <xdr:cNvPr id="153" name="直線コネクタ 152">
          <a:extLst>
            <a:ext uri="{FF2B5EF4-FFF2-40B4-BE49-F238E27FC236}">
              <a16:creationId xmlns:a16="http://schemas.microsoft.com/office/drawing/2014/main" id="{3AB3903C-0322-41C2-8C1F-9A1B8D97CF29}"/>
            </a:ext>
          </a:extLst>
        </xdr:cNvPr>
        <xdr:cNvCxnSpPr/>
      </xdr:nvCxnSpPr>
      <xdr:spPr>
        <a:xfrm flipV="1">
          <a:off x="11998325" y="6545226"/>
          <a:ext cx="685800" cy="3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93735</xdr:rowOff>
    </xdr:from>
    <xdr:to>
      <xdr:col>64</xdr:col>
      <xdr:colOff>123825</xdr:colOff>
      <xdr:row>33</xdr:row>
      <xdr:rowOff>23885</xdr:rowOff>
    </xdr:to>
    <xdr:sp macro="" textlink="">
      <xdr:nvSpPr>
        <xdr:cNvPr id="154" name="楕円 153">
          <a:extLst>
            <a:ext uri="{FF2B5EF4-FFF2-40B4-BE49-F238E27FC236}">
              <a16:creationId xmlns:a16="http://schemas.microsoft.com/office/drawing/2014/main" id="{2F1B3DE0-5EE8-48A9-B356-82A226D7D38E}"/>
            </a:ext>
          </a:extLst>
        </xdr:cNvPr>
        <xdr:cNvSpPr/>
      </xdr:nvSpPr>
      <xdr:spPr>
        <a:xfrm>
          <a:off x="11257915" y="6336420"/>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144535</xdr:rowOff>
    </xdr:from>
    <xdr:to>
      <xdr:col>68</xdr:col>
      <xdr:colOff>73025</xdr:colOff>
      <xdr:row>33</xdr:row>
      <xdr:rowOff>164928</xdr:rowOff>
    </xdr:to>
    <xdr:cxnSp macro="">
      <xdr:nvCxnSpPr>
        <xdr:cNvPr id="155" name="直線コネクタ 154">
          <a:extLst>
            <a:ext uri="{FF2B5EF4-FFF2-40B4-BE49-F238E27FC236}">
              <a16:creationId xmlns:a16="http://schemas.microsoft.com/office/drawing/2014/main" id="{910BD628-5172-4615-8BF2-95322BB5DE33}"/>
            </a:ext>
          </a:extLst>
        </xdr:cNvPr>
        <xdr:cNvCxnSpPr/>
      </xdr:nvCxnSpPr>
      <xdr:spPr>
        <a:xfrm>
          <a:off x="11312525" y="6381505"/>
          <a:ext cx="685800" cy="19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16047</xdr:rowOff>
    </xdr:from>
    <xdr:to>
      <xdr:col>60</xdr:col>
      <xdr:colOff>123825</xdr:colOff>
      <xdr:row>33</xdr:row>
      <xdr:rowOff>117647</xdr:rowOff>
    </xdr:to>
    <xdr:sp macro="" textlink="">
      <xdr:nvSpPr>
        <xdr:cNvPr id="156" name="楕円 155">
          <a:extLst>
            <a:ext uri="{FF2B5EF4-FFF2-40B4-BE49-F238E27FC236}">
              <a16:creationId xmlns:a16="http://schemas.microsoft.com/office/drawing/2014/main" id="{1C21677A-537F-4B56-BF6C-6B5979072AEF}"/>
            </a:ext>
          </a:extLst>
        </xdr:cNvPr>
        <xdr:cNvSpPr/>
      </xdr:nvSpPr>
      <xdr:spPr>
        <a:xfrm>
          <a:off x="10572115" y="6430182"/>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144535</xdr:rowOff>
    </xdr:from>
    <xdr:to>
      <xdr:col>64</xdr:col>
      <xdr:colOff>73025</xdr:colOff>
      <xdr:row>33</xdr:row>
      <xdr:rowOff>66847</xdr:rowOff>
    </xdr:to>
    <xdr:cxnSp macro="">
      <xdr:nvCxnSpPr>
        <xdr:cNvPr id="157" name="直線コネクタ 156">
          <a:extLst>
            <a:ext uri="{FF2B5EF4-FFF2-40B4-BE49-F238E27FC236}">
              <a16:creationId xmlns:a16="http://schemas.microsoft.com/office/drawing/2014/main" id="{50E1F150-3F36-4ED9-ABB9-EDD50907EE77}"/>
            </a:ext>
          </a:extLst>
        </xdr:cNvPr>
        <xdr:cNvCxnSpPr/>
      </xdr:nvCxnSpPr>
      <xdr:spPr>
        <a:xfrm flipV="1">
          <a:off x="10626725" y="6381505"/>
          <a:ext cx="685800" cy="9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58" name="n_1aveValue債務償還比率">
          <a:extLst>
            <a:ext uri="{FF2B5EF4-FFF2-40B4-BE49-F238E27FC236}">
              <a16:creationId xmlns:a16="http://schemas.microsoft.com/office/drawing/2014/main" id="{721A1672-1F16-4A47-934B-129D4D57A7C9}"/>
            </a:ext>
          </a:extLst>
        </xdr:cNvPr>
        <xdr:cNvSpPr txBox="1"/>
      </xdr:nvSpPr>
      <xdr:spPr>
        <a:xfrm>
          <a:off x="12459412" y="574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22296</xdr:rowOff>
    </xdr:from>
    <xdr:ext cx="469744" cy="259045"/>
    <xdr:sp macro="" textlink="">
      <xdr:nvSpPr>
        <xdr:cNvPr id="159" name="n_2aveValue債務償還比率">
          <a:extLst>
            <a:ext uri="{FF2B5EF4-FFF2-40B4-BE49-F238E27FC236}">
              <a16:creationId xmlns:a16="http://schemas.microsoft.com/office/drawing/2014/main" id="{EB3273AF-C80E-4E2F-9532-2A7C50FD86AB}"/>
            </a:ext>
          </a:extLst>
        </xdr:cNvPr>
        <xdr:cNvSpPr txBox="1"/>
      </xdr:nvSpPr>
      <xdr:spPr>
        <a:xfrm>
          <a:off x="11780597" y="574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29699</xdr:rowOff>
    </xdr:from>
    <xdr:ext cx="469744" cy="259045"/>
    <xdr:sp macro="" textlink="">
      <xdr:nvSpPr>
        <xdr:cNvPr id="160" name="n_3aveValue債務償還比率">
          <a:extLst>
            <a:ext uri="{FF2B5EF4-FFF2-40B4-BE49-F238E27FC236}">
              <a16:creationId xmlns:a16="http://schemas.microsoft.com/office/drawing/2014/main" id="{B6E5F4D6-84DF-462B-BABD-3C52D6E581F0}"/>
            </a:ext>
          </a:extLst>
        </xdr:cNvPr>
        <xdr:cNvSpPr txBox="1"/>
      </xdr:nvSpPr>
      <xdr:spPr>
        <a:xfrm>
          <a:off x="11094797" y="575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156272</xdr:rowOff>
    </xdr:from>
    <xdr:ext cx="469744" cy="259045"/>
    <xdr:sp macro="" textlink="">
      <xdr:nvSpPr>
        <xdr:cNvPr id="161" name="n_4aveValue債務償還比率">
          <a:extLst>
            <a:ext uri="{FF2B5EF4-FFF2-40B4-BE49-F238E27FC236}">
              <a16:creationId xmlns:a16="http://schemas.microsoft.com/office/drawing/2014/main" id="{64193908-05A4-4397-938B-F652ECE67012}"/>
            </a:ext>
          </a:extLst>
        </xdr:cNvPr>
        <xdr:cNvSpPr txBox="1"/>
      </xdr:nvSpPr>
      <xdr:spPr>
        <a:xfrm>
          <a:off x="10408997" y="571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9188</xdr:rowOff>
    </xdr:from>
    <xdr:ext cx="560923" cy="259045"/>
    <xdr:sp macro="" textlink="">
      <xdr:nvSpPr>
        <xdr:cNvPr id="162" name="n_1mainValue債務償還比率">
          <a:extLst>
            <a:ext uri="{FF2B5EF4-FFF2-40B4-BE49-F238E27FC236}">
              <a16:creationId xmlns:a16="http://schemas.microsoft.com/office/drawing/2014/main" id="{AF8020D6-0362-4D72-850D-9251FC610351}"/>
            </a:ext>
          </a:extLst>
        </xdr:cNvPr>
        <xdr:cNvSpPr txBox="1"/>
      </xdr:nvSpPr>
      <xdr:spPr>
        <a:xfrm>
          <a:off x="12430968" y="65928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35405</xdr:rowOff>
    </xdr:from>
    <xdr:ext cx="560923" cy="259045"/>
    <xdr:sp macro="" textlink="">
      <xdr:nvSpPr>
        <xdr:cNvPr id="163" name="n_2mainValue債務償還比率">
          <a:extLst>
            <a:ext uri="{FF2B5EF4-FFF2-40B4-BE49-F238E27FC236}">
              <a16:creationId xmlns:a16="http://schemas.microsoft.com/office/drawing/2014/main" id="{3FF768D6-74D8-4ECA-83E5-E8E31BC8D28D}"/>
            </a:ext>
          </a:extLst>
        </xdr:cNvPr>
        <xdr:cNvSpPr txBox="1"/>
      </xdr:nvSpPr>
      <xdr:spPr>
        <a:xfrm>
          <a:off x="11752153" y="661718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15012</xdr:rowOff>
    </xdr:from>
    <xdr:ext cx="469744" cy="259045"/>
    <xdr:sp macro="" textlink="">
      <xdr:nvSpPr>
        <xdr:cNvPr id="164" name="n_3mainValue債務償還比率">
          <a:extLst>
            <a:ext uri="{FF2B5EF4-FFF2-40B4-BE49-F238E27FC236}">
              <a16:creationId xmlns:a16="http://schemas.microsoft.com/office/drawing/2014/main" id="{E64B0720-30C4-495F-9499-D556399936C5}"/>
            </a:ext>
          </a:extLst>
        </xdr:cNvPr>
        <xdr:cNvSpPr txBox="1"/>
      </xdr:nvSpPr>
      <xdr:spPr>
        <a:xfrm>
          <a:off x="11094797" y="642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108774</xdr:rowOff>
    </xdr:from>
    <xdr:ext cx="560923" cy="259045"/>
    <xdr:sp macro="" textlink="">
      <xdr:nvSpPr>
        <xdr:cNvPr id="165" name="n_4mainValue債務償還比率">
          <a:extLst>
            <a:ext uri="{FF2B5EF4-FFF2-40B4-BE49-F238E27FC236}">
              <a16:creationId xmlns:a16="http://schemas.microsoft.com/office/drawing/2014/main" id="{BC8A3ED9-4A16-4E10-A506-14C9A16469B9}"/>
            </a:ext>
          </a:extLst>
        </xdr:cNvPr>
        <xdr:cNvSpPr txBox="1"/>
      </xdr:nvSpPr>
      <xdr:spPr>
        <a:xfrm>
          <a:off x="10380553" y="65171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40AA8480-6F29-4BDA-AACC-2EA248672145}"/>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275CAAA0-DB0C-4DBC-98F2-41AF5E648293}"/>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8D920A4B-0B4E-4F94-AB63-18BE8AAF159F}"/>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5835D125-15CF-47DD-960A-76774AF2074A}"/>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F6F02CC7-F08F-4E62-872D-8EC4E05C90BB}"/>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509CD1F9-777E-43FC-A594-317E515E7F96}"/>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BBDD929-D43B-474F-ADAC-E7FCD9083170}"/>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501688F-6B36-407A-9538-EF036B65FFC2}"/>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E9A7C55-667B-4BC0-9733-8DD50B52118C}"/>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6257B61-5F63-4CD0-A7CD-7D1AC03DFFBC}"/>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B139D0B-9FF2-4705-B499-8F3B2427D83F}"/>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9766D1C-C31E-4F8D-A07E-C4062C058E41}"/>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B068E15-9600-44EC-B97E-43BD332971A2}"/>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4DE1587-9406-4D2A-BD12-9C85831608EA}"/>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9856251-94D7-4685-8262-614C77946DC6}"/>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4DD4DED-80E1-4580-9206-CF8F4F35B012}"/>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26,616
26,235
78.66
20,981,090
20,053,504
33,902
7,632,506
23,218,833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B4D1FDA-B6D1-4814-8749-E50A9B1EA4BB}"/>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70C6760-811E-4ACC-BC2B-F06E56E0AC4C}"/>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204046B-F03C-4D38-9853-7FC1F26421C4}"/>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F70227B-FC0E-4879-A24E-479366179692}"/>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AB7034A-3C3F-448C-BD6C-5E8E9816B9C6}"/>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EFDCED5-E9E1-467D-A4FA-F8796C9BF4E9}"/>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F66F465-04B6-44A7-B4A4-A2089189FBDD}"/>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D13868F-47AA-4B00-B64B-DFE7A59A36A1}"/>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4935957-3275-45F7-86C5-000045BC073B}"/>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8C8EB7D-54E5-4A0F-BA1F-7427AC02C3CC}"/>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45DFB55-1B8C-4434-96B8-50984008CD2F}"/>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217FB35-C74F-4508-827E-7AC7473C3011}"/>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C6E3FBB-BC8B-495C-9FF2-A08E8EDF1B73}"/>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51B6455-97AB-435A-923F-C5EFF02508FB}"/>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6955CC3-92D8-4DE6-93A2-04D3F8DDB7E7}"/>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33F2EFE-BD36-464C-A212-FA992ECBCFEE}"/>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74F51C6-B5C0-423D-91F3-4F072B81ED64}"/>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B433F44-8B14-4052-A607-78D2C3847348}"/>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62B32E0-E065-4796-866C-2F608B984E1A}"/>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383724B-6808-46D8-A90D-E15D4DCD11F8}"/>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11DFD65-87A4-4489-B42A-10E30EB76C06}"/>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D1E810D-F0A4-41AA-B3AF-A33E2D1BF360}"/>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6CB60E5-0CA3-47AD-AF55-3BE2833E009F}"/>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1FD8610-02CA-4A99-AE17-38A72C5411DA}"/>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1BE2FBE-FCAB-427A-AB86-A5D7D3C0A43B}"/>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F971958-637E-4419-988A-33CBD7634435}"/>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F15E3F5-58C6-4A3E-8B3B-7453E319F472}"/>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2E66891-2C37-4521-985B-AFFC66CFD55A}"/>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4F005F1-1163-4858-BCA1-DE0DC837DFD3}"/>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17AD2B8-87A7-4B24-9D70-50DDFF188394}"/>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3FBA9C9-B873-4FC1-9E87-881DEA53F0A8}"/>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AC4A653-C9C8-49C4-8C0B-93EBFCD03519}"/>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A9403D0-E870-473A-AFC6-B0CDB93B8F93}"/>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14C9E8E-119A-4D54-A8A0-EC2963EB7BC6}"/>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4D8297B-C527-430F-85FE-09F5FBCD4BD7}"/>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BC9F4B2-609D-4298-AF22-E66B06D08912}"/>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55485B5-9A59-427A-9C8B-A0721E82A722}"/>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651E3BC-4FF7-4568-A4AD-1F9489B93151}"/>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B27873A-8E3E-410C-AFCE-922BD0281E50}"/>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3130587-467A-4E15-ACC1-C4D098429FF5}"/>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0877C1F-0BE5-4007-92DC-DB85D576220B}"/>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A2D641F-0EC7-450A-87B2-C61075E182B4}"/>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3541D9F-4920-4B5B-8BC3-204E03B579DA}"/>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CEC75DB-F218-4E04-A431-4E4FACA41BAA}"/>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8D93D67-DBDF-41F2-BB3C-029DAD38B601}"/>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BD191F48-63F4-4464-A742-491927304B5F}"/>
            </a:ext>
          </a:extLst>
        </xdr:cNvPr>
        <xdr:cNvCxnSpPr/>
      </xdr:nvCxnSpPr>
      <xdr:spPr>
        <a:xfrm flipV="1">
          <a:off x="4173855" y="5669280"/>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id="{A5F99B6E-526D-486E-988A-A1E6A70E5C05}"/>
            </a:ext>
          </a:extLst>
        </xdr:cNvPr>
        <xdr:cNvSpPr txBox="1"/>
      </xdr:nvSpPr>
      <xdr:spPr>
        <a:xfrm>
          <a:off x="421259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0511C64B-419E-4214-9DDA-DC896B017ACB}"/>
            </a:ext>
          </a:extLst>
        </xdr:cNvPr>
        <xdr:cNvCxnSpPr/>
      </xdr:nvCxnSpPr>
      <xdr:spPr>
        <a:xfrm>
          <a:off x="4112260" y="7168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A4684277-810C-4B79-B570-54FA8F6AFFBD}"/>
            </a:ext>
          </a:extLst>
        </xdr:cNvPr>
        <xdr:cNvSpPr txBox="1"/>
      </xdr:nvSpPr>
      <xdr:spPr>
        <a:xfrm>
          <a:off x="4212590" y="5446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01E46649-2688-49D8-BCA7-4F182D8A81AF}"/>
            </a:ext>
          </a:extLst>
        </xdr:cNvPr>
        <xdr:cNvCxnSpPr/>
      </xdr:nvCxnSpPr>
      <xdr:spPr>
        <a:xfrm>
          <a:off x="4112260" y="5669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a:extLst>
            <a:ext uri="{FF2B5EF4-FFF2-40B4-BE49-F238E27FC236}">
              <a16:creationId xmlns:a16="http://schemas.microsoft.com/office/drawing/2014/main" id="{7839E7DA-AC88-4B95-B008-A16649FA1E2F}"/>
            </a:ext>
          </a:extLst>
        </xdr:cNvPr>
        <xdr:cNvSpPr txBox="1"/>
      </xdr:nvSpPr>
      <xdr:spPr>
        <a:xfrm>
          <a:off x="4212590" y="631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474727B6-615E-4CCF-AEE2-29E8FBC33BD8}"/>
            </a:ext>
          </a:extLst>
        </xdr:cNvPr>
        <xdr:cNvSpPr/>
      </xdr:nvSpPr>
      <xdr:spPr>
        <a:xfrm>
          <a:off x="4131310" y="64662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283BAA84-1850-466E-8A5F-A0FC9ED668DC}"/>
            </a:ext>
          </a:extLst>
        </xdr:cNvPr>
        <xdr:cNvSpPr/>
      </xdr:nvSpPr>
      <xdr:spPr>
        <a:xfrm>
          <a:off x="3388360" y="64357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a:extLst>
            <a:ext uri="{FF2B5EF4-FFF2-40B4-BE49-F238E27FC236}">
              <a16:creationId xmlns:a16="http://schemas.microsoft.com/office/drawing/2014/main" id="{0EF84E5D-AA2A-4FB8-9E82-9A698CCCB75E}"/>
            </a:ext>
          </a:extLst>
        </xdr:cNvPr>
        <xdr:cNvSpPr/>
      </xdr:nvSpPr>
      <xdr:spPr>
        <a:xfrm>
          <a:off x="2571750" y="640905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a16="http://schemas.microsoft.com/office/drawing/2014/main" id="{2D6D12CC-E72F-49AF-8D16-C2CB80A4FC4F}"/>
            </a:ext>
          </a:extLst>
        </xdr:cNvPr>
        <xdr:cNvSpPr/>
      </xdr:nvSpPr>
      <xdr:spPr>
        <a:xfrm>
          <a:off x="1774190" y="638810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412A77AF-58B5-4C34-ACE2-232F42502415}"/>
            </a:ext>
          </a:extLst>
        </xdr:cNvPr>
        <xdr:cNvSpPr/>
      </xdr:nvSpPr>
      <xdr:spPr>
        <a:xfrm>
          <a:off x="988060" y="63538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488B101-960D-42EA-919F-493E6576B428}"/>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405903C-8E54-4631-A7E4-08FBC57E64E1}"/>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A9E489A-BEA8-4310-938E-E8E9FF259694}"/>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B7DCB71-1095-457A-9781-8390D28844FB}"/>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48E478A-27D5-4BE7-99E5-95FD3A348952}"/>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73" name="楕円 72">
          <a:extLst>
            <a:ext uri="{FF2B5EF4-FFF2-40B4-BE49-F238E27FC236}">
              <a16:creationId xmlns:a16="http://schemas.microsoft.com/office/drawing/2014/main" id="{01DCF677-50E9-4D86-97EE-25E087FB6D4D}"/>
            </a:ext>
          </a:extLst>
        </xdr:cNvPr>
        <xdr:cNvSpPr/>
      </xdr:nvSpPr>
      <xdr:spPr>
        <a:xfrm>
          <a:off x="4131310" y="657288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40022</xdr:rowOff>
    </xdr:from>
    <xdr:ext cx="405111" cy="259045"/>
    <xdr:sp macro="" textlink="">
      <xdr:nvSpPr>
        <xdr:cNvPr id="74" name="【道路】&#10;有形固定資産減価償却率該当値テキスト">
          <a:extLst>
            <a:ext uri="{FF2B5EF4-FFF2-40B4-BE49-F238E27FC236}">
              <a16:creationId xmlns:a16="http://schemas.microsoft.com/office/drawing/2014/main" id="{67E4F667-D639-4CF9-83B2-D1574C573703}"/>
            </a:ext>
          </a:extLst>
        </xdr:cNvPr>
        <xdr:cNvSpPr txBox="1"/>
      </xdr:nvSpPr>
      <xdr:spPr>
        <a:xfrm>
          <a:off x="4212590"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31115</xdr:rowOff>
    </xdr:from>
    <xdr:to>
      <xdr:col>20</xdr:col>
      <xdr:colOff>38100</xdr:colOff>
      <xdr:row>38</xdr:row>
      <xdr:rowOff>132715</xdr:rowOff>
    </xdr:to>
    <xdr:sp macro="" textlink="">
      <xdr:nvSpPr>
        <xdr:cNvPr id="75" name="楕円 74">
          <a:extLst>
            <a:ext uri="{FF2B5EF4-FFF2-40B4-BE49-F238E27FC236}">
              <a16:creationId xmlns:a16="http://schemas.microsoft.com/office/drawing/2014/main" id="{8569E35B-7F27-4BA0-A70A-0303303D23F8}"/>
            </a:ext>
          </a:extLst>
        </xdr:cNvPr>
        <xdr:cNvSpPr/>
      </xdr:nvSpPr>
      <xdr:spPr>
        <a:xfrm>
          <a:off x="3388360" y="654431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81915</xdr:rowOff>
    </xdr:from>
    <xdr:to>
      <xdr:col>24</xdr:col>
      <xdr:colOff>63500</xdr:colOff>
      <xdr:row>38</xdr:row>
      <xdr:rowOff>112395</xdr:rowOff>
    </xdr:to>
    <xdr:cxnSp macro="">
      <xdr:nvCxnSpPr>
        <xdr:cNvPr id="76" name="直線コネクタ 75">
          <a:extLst>
            <a:ext uri="{FF2B5EF4-FFF2-40B4-BE49-F238E27FC236}">
              <a16:creationId xmlns:a16="http://schemas.microsoft.com/office/drawing/2014/main" id="{C7A4F9C2-1C5A-4073-BB6F-651AF3F1BD0E}"/>
            </a:ext>
          </a:extLst>
        </xdr:cNvPr>
        <xdr:cNvCxnSpPr/>
      </xdr:nvCxnSpPr>
      <xdr:spPr>
        <a:xfrm>
          <a:off x="3431540" y="6598920"/>
          <a:ext cx="7429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164465</xdr:rowOff>
    </xdr:from>
    <xdr:to>
      <xdr:col>15</xdr:col>
      <xdr:colOff>101600</xdr:colOff>
      <xdr:row>38</xdr:row>
      <xdr:rowOff>94615</xdr:rowOff>
    </xdr:to>
    <xdr:sp macro="" textlink="">
      <xdr:nvSpPr>
        <xdr:cNvPr id="77" name="楕円 76">
          <a:extLst>
            <a:ext uri="{FF2B5EF4-FFF2-40B4-BE49-F238E27FC236}">
              <a16:creationId xmlns:a16="http://schemas.microsoft.com/office/drawing/2014/main" id="{8E3072B1-08BD-4C08-BED8-E2F5D4992D79}"/>
            </a:ext>
          </a:extLst>
        </xdr:cNvPr>
        <xdr:cNvSpPr/>
      </xdr:nvSpPr>
      <xdr:spPr>
        <a:xfrm>
          <a:off x="2571750" y="65119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43815</xdr:rowOff>
    </xdr:from>
    <xdr:to>
      <xdr:col>19</xdr:col>
      <xdr:colOff>177800</xdr:colOff>
      <xdr:row>38</xdr:row>
      <xdr:rowOff>81915</xdr:rowOff>
    </xdr:to>
    <xdr:cxnSp macro="">
      <xdr:nvCxnSpPr>
        <xdr:cNvPr id="78" name="直線コネクタ 77">
          <a:extLst>
            <a:ext uri="{FF2B5EF4-FFF2-40B4-BE49-F238E27FC236}">
              <a16:creationId xmlns:a16="http://schemas.microsoft.com/office/drawing/2014/main" id="{E6486786-0AE0-4E5F-9400-9A89788C95E2}"/>
            </a:ext>
          </a:extLst>
        </xdr:cNvPr>
        <xdr:cNvCxnSpPr/>
      </xdr:nvCxnSpPr>
      <xdr:spPr>
        <a:xfrm>
          <a:off x="2626360" y="6560820"/>
          <a:ext cx="80518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132080</xdr:rowOff>
    </xdr:from>
    <xdr:to>
      <xdr:col>10</xdr:col>
      <xdr:colOff>165100</xdr:colOff>
      <xdr:row>38</xdr:row>
      <xdr:rowOff>62230</xdr:rowOff>
    </xdr:to>
    <xdr:sp macro="" textlink="">
      <xdr:nvSpPr>
        <xdr:cNvPr id="79" name="楕円 78">
          <a:extLst>
            <a:ext uri="{FF2B5EF4-FFF2-40B4-BE49-F238E27FC236}">
              <a16:creationId xmlns:a16="http://schemas.microsoft.com/office/drawing/2014/main" id="{6BDB422F-9C6A-40F5-A2C7-7CE9C31241DC}"/>
            </a:ext>
          </a:extLst>
        </xdr:cNvPr>
        <xdr:cNvSpPr/>
      </xdr:nvSpPr>
      <xdr:spPr>
        <a:xfrm>
          <a:off x="1774190" y="647954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11430</xdr:rowOff>
    </xdr:from>
    <xdr:to>
      <xdr:col>15</xdr:col>
      <xdr:colOff>50800</xdr:colOff>
      <xdr:row>38</xdr:row>
      <xdr:rowOff>43815</xdr:rowOff>
    </xdr:to>
    <xdr:cxnSp macro="">
      <xdr:nvCxnSpPr>
        <xdr:cNvPr id="80" name="直線コネクタ 79">
          <a:extLst>
            <a:ext uri="{FF2B5EF4-FFF2-40B4-BE49-F238E27FC236}">
              <a16:creationId xmlns:a16="http://schemas.microsoft.com/office/drawing/2014/main" id="{A87F7A20-F0B8-4EB8-B208-0183DE066F03}"/>
            </a:ext>
          </a:extLst>
        </xdr:cNvPr>
        <xdr:cNvCxnSpPr/>
      </xdr:nvCxnSpPr>
      <xdr:spPr>
        <a:xfrm>
          <a:off x="1828800" y="6530340"/>
          <a:ext cx="7975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95885</xdr:rowOff>
    </xdr:from>
    <xdr:to>
      <xdr:col>6</xdr:col>
      <xdr:colOff>38100</xdr:colOff>
      <xdr:row>38</xdr:row>
      <xdr:rowOff>26035</xdr:rowOff>
    </xdr:to>
    <xdr:sp macro="" textlink="">
      <xdr:nvSpPr>
        <xdr:cNvPr id="81" name="楕円 80">
          <a:extLst>
            <a:ext uri="{FF2B5EF4-FFF2-40B4-BE49-F238E27FC236}">
              <a16:creationId xmlns:a16="http://schemas.microsoft.com/office/drawing/2014/main" id="{3E6252BB-8318-4024-9378-646327DD7ADE}"/>
            </a:ext>
          </a:extLst>
        </xdr:cNvPr>
        <xdr:cNvSpPr/>
      </xdr:nvSpPr>
      <xdr:spPr>
        <a:xfrm>
          <a:off x="988060" y="64357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146685</xdr:rowOff>
    </xdr:from>
    <xdr:to>
      <xdr:col>10</xdr:col>
      <xdr:colOff>114300</xdr:colOff>
      <xdr:row>38</xdr:row>
      <xdr:rowOff>11430</xdr:rowOff>
    </xdr:to>
    <xdr:cxnSp macro="">
      <xdr:nvCxnSpPr>
        <xdr:cNvPr id="82" name="直線コネクタ 81">
          <a:extLst>
            <a:ext uri="{FF2B5EF4-FFF2-40B4-BE49-F238E27FC236}">
              <a16:creationId xmlns:a16="http://schemas.microsoft.com/office/drawing/2014/main" id="{3CCD6303-8C5B-4922-AA5C-130420678EDD}"/>
            </a:ext>
          </a:extLst>
        </xdr:cNvPr>
        <xdr:cNvCxnSpPr/>
      </xdr:nvCxnSpPr>
      <xdr:spPr>
        <a:xfrm>
          <a:off x="1031240" y="6488430"/>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a:extLst>
            <a:ext uri="{FF2B5EF4-FFF2-40B4-BE49-F238E27FC236}">
              <a16:creationId xmlns:a16="http://schemas.microsoft.com/office/drawing/2014/main" id="{2AC44ADD-0001-42A5-A6D8-0BC33ADF7452}"/>
            </a:ext>
          </a:extLst>
        </xdr:cNvPr>
        <xdr:cNvSpPr txBox="1"/>
      </xdr:nvSpPr>
      <xdr:spPr>
        <a:xfrm>
          <a:off x="32391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4" name="n_2aveValue【道路】&#10;有形固定資産減価償却率">
          <a:extLst>
            <a:ext uri="{FF2B5EF4-FFF2-40B4-BE49-F238E27FC236}">
              <a16:creationId xmlns:a16="http://schemas.microsoft.com/office/drawing/2014/main" id="{3C95B056-3622-4683-B135-3819A10BD995}"/>
            </a:ext>
          </a:extLst>
        </xdr:cNvPr>
        <xdr:cNvSpPr txBox="1"/>
      </xdr:nvSpPr>
      <xdr:spPr>
        <a:xfrm>
          <a:off x="2439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a:extLst>
            <a:ext uri="{FF2B5EF4-FFF2-40B4-BE49-F238E27FC236}">
              <a16:creationId xmlns:a16="http://schemas.microsoft.com/office/drawing/2014/main" id="{8CC360AB-F342-4982-BCE5-CE37769DB326}"/>
            </a:ext>
          </a:extLst>
        </xdr:cNvPr>
        <xdr:cNvSpPr txBox="1"/>
      </xdr:nvSpPr>
      <xdr:spPr>
        <a:xfrm>
          <a:off x="164148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a:extLst>
            <a:ext uri="{FF2B5EF4-FFF2-40B4-BE49-F238E27FC236}">
              <a16:creationId xmlns:a16="http://schemas.microsoft.com/office/drawing/2014/main" id="{72059FA6-DB90-41A3-B5D7-38156CAE5C31}"/>
            </a:ext>
          </a:extLst>
        </xdr:cNvPr>
        <xdr:cNvSpPr txBox="1"/>
      </xdr:nvSpPr>
      <xdr:spPr>
        <a:xfrm>
          <a:off x="85535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123842</xdr:rowOff>
    </xdr:from>
    <xdr:ext cx="405111" cy="259045"/>
    <xdr:sp macro="" textlink="">
      <xdr:nvSpPr>
        <xdr:cNvPr id="87" name="n_1mainValue【道路】&#10;有形固定資産減価償却率">
          <a:extLst>
            <a:ext uri="{FF2B5EF4-FFF2-40B4-BE49-F238E27FC236}">
              <a16:creationId xmlns:a16="http://schemas.microsoft.com/office/drawing/2014/main" id="{0E7CFD2B-3A2F-4742-9C66-BF37B7F2C137}"/>
            </a:ext>
          </a:extLst>
        </xdr:cNvPr>
        <xdr:cNvSpPr txBox="1"/>
      </xdr:nvSpPr>
      <xdr:spPr>
        <a:xfrm>
          <a:off x="32391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85742</xdr:rowOff>
    </xdr:from>
    <xdr:ext cx="405111" cy="259045"/>
    <xdr:sp macro="" textlink="">
      <xdr:nvSpPr>
        <xdr:cNvPr id="88" name="n_2mainValue【道路】&#10;有形固定資産減価償却率">
          <a:extLst>
            <a:ext uri="{FF2B5EF4-FFF2-40B4-BE49-F238E27FC236}">
              <a16:creationId xmlns:a16="http://schemas.microsoft.com/office/drawing/2014/main" id="{A9277881-ECAA-4935-AC7A-A3A6C3DA3F32}"/>
            </a:ext>
          </a:extLst>
        </xdr:cNvPr>
        <xdr:cNvSpPr txBox="1"/>
      </xdr:nvSpPr>
      <xdr:spPr>
        <a:xfrm>
          <a:off x="2439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53357</xdr:rowOff>
    </xdr:from>
    <xdr:ext cx="405111" cy="259045"/>
    <xdr:sp macro="" textlink="">
      <xdr:nvSpPr>
        <xdr:cNvPr id="89" name="n_3mainValue【道路】&#10;有形固定資産減価償却率">
          <a:extLst>
            <a:ext uri="{FF2B5EF4-FFF2-40B4-BE49-F238E27FC236}">
              <a16:creationId xmlns:a16="http://schemas.microsoft.com/office/drawing/2014/main" id="{3EA7B10C-93E6-43AA-B7AD-4925D02E6D6C}"/>
            </a:ext>
          </a:extLst>
        </xdr:cNvPr>
        <xdr:cNvSpPr txBox="1"/>
      </xdr:nvSpPr>
      <xdr:spPr>
        <a:xfrm>
          <a:off x="164148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17162</xdr:rowOff>
    </xdr:from>
    <xdr:ext cx="405111" cy="259045"/>
    <xdr:sp macro="" textlink="">
      <xdr:nvSpPr>
        <xdr:cNvPr id="90" name="n_4mainValue【道路】&#10;有形固定資産減価償却率">
          <a:extLst>
            <a:ext uri="{FF2B5EF4-FFF2-40B4-BE49-F238E27FC236}">
              <a16:creationId xmlns:a16="http://schemas.microsoft.com/office/drawing/2014/main" id="{DA650760-81AD-4151-94F3-ECE9D80662CC}"/>
            </a:ext>
          </a:extLst>
        </xdr:cNvPr>
        <xdr:cNvSpPr txBox="1"/>
      </xdr:nvSpPr>
      <xdr:spPr>
        <a:xfrm>
          <a:off x="85535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095B8DE-D91F-488D-BC27-27BD89A8068E}"/>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62C9366E-1067-4E9A-A1EF-D7F50E9C0FF9}"/>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89E3BF8-0F07-4275-98B7-E353EED46687}"/>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85BDF14-46F2-4900-A8B2-BC57888621FF}"/>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D680AEA-A292-45AB-83A1-DE6B667ED840}"/>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9973F7A-AC5D-41E9-9F8F-548AFBC63A16}"/>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C810F72-8BD2-4B35-B7D3-1D52642CFD15}"/>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2D0A926-5CC1-4D12-8A22-876354368010}"/>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A89991A9-7844-4472-8696-7133D4A599B8}"/>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A77A20A-753D-4A69-A3D2-628B02A93D6B}"/>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9DC062C1-79DE-44A3-BEFD-E0CE9F482136}"/>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208083EA-5ABC-40B3-BBE2-03D2E582BAA4}"/>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CFDD4CA9-D0BC-4E3C-9364-9C6E84A2CA9A}"/>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EE9CD05C-9258-436C-BE4C-0CEC2949CCBE}"/>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ED135AF7-CF5E-401F-8792-D015E64B40AD}"/>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CA318D61-71CD-439A-A417-C0C698679F0F}"/>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273B696F-D690-46FA-9241-6D7C79B2CABB}"/>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203E4AA2-A3AC-4237-95E5-913B8F34BF43}"/>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FB354090-1C48-4227-99B4-D5C5AC466EFE}"/>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BE6F9FA7-70DC-48A7-9135-456BEBD0BF16}"/>
            </a:ext>
          </a:extLst>
        </xdr:cNvPr>
        <xdr:cNvSpPr txBox="1"/>
      </xdr:nvSpPr>
      <xdr:spPr>
        <a:xfrm>
          <a:off x="5485961" y="557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E197E5A7-3E85-4DA0-AF41-5C59B9FC1423}"/>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5F092AE2-109E-4F34-B7A1-47558F1903FF}"/>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2F92E55F-C190-4DCC-94E2-7BD2C800F8A3}"/>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a:extLst>
            <a:ext uri="{FF2B5EF4-FFF2-40B4-BE49-F238E27FC236}">
              <a16:creationId xmlns:a16="http://schemas.microsoft.com/office/drawing/2014/main" id="{61122C11-3BCE-4354-B3D7-B7DB92216629}"/>
            </a:ext>
          </a:extLst>
        </xdr:cNvPr>
        <xdr:cNvCxnSpPr/>
      </xdr:nvCxnSpPr>
      <xdr:spPr>
        <a:xfrm flipV="1">
          <a:off x="9429115" y="5695378"/>
          <a:ext cx="0" cy="1388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a:extLst>
            <a:ext uri="{FF2B5EF4-FFF2-40B4-BE49-F238E27FC236}">
              <a16:creationId xmlns:a16="http://schemas.microsoft.com/office/drawing/2014/main" id="{3D164EEE-6644-4111-B46C-5DEF09E37897}"/>
            </a:ext>
          </a:extLst>
        </xdr:cNvPr>
        <xdr:cNvSpPr txBox="1"/>
      </xdr:nvSpPr>
      <xdr:spPr>
        <a:xfrm>
          <a:off x="9467850" y="708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a:extLst>
            <a:ext uri="{FF2B5EF4-FFF2-40B4-BE49-F238E27FC236}">
              <a16:creationId xmlns:a16="http://schemas.microsoft.com/office/drawing/2014/main" id="{4D773EBC-A748-419B-B6EF-8C1734E13946}"/>
            </a:ext>
          </a:extLst>
        </xdr:cNvPr>
        <xdr:cNvCxnSpPr/>
      </xdr:nvCxnSpPr>
      <xdr:spPr>
        <a:xfrm>
          <a:off x="9356090" y="708366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a:extLst>
            <a:ext uri="{FF2B5EF4-FFF2-40B4-BE49-F238E27FC236}">
              <a16:creationId xmlns:a16="http://schemas.microsoft.com/office/drawing/2014/main" id="{363DDA4A-A874-49C3-903C-2D5D77AA669D}"/>
            </a:ext>
          </a:extLst>
        </xdr:cNvPr>
        <xdr:cNvSpPr txBox="1"/>
      </xdr:nvSpPr>
      <xdr:spPr>
        <a:xfrm>
          <a:off x="946785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a:extLst>
            <a:ext uri="{FF2B5EF4-FFF2-40B4-BE49-F238E27FC236}">
              <a16:creationId xmlns:a16="http://schemas.microsoft.com/office/drawing/2014/main" id="{9F17F182-55F3-4F5E-8151-773D0717520C}"/>
            </a:ext>
          </a:extLst>
        </xdr:cNvPr>
        <xdr:cNvCxnSpPr/>
      </xdr:nvCxnSpPr>
      <xdr:spPr>
        <a:xfrm>
          <a:off x="9356090" y="569537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a:extLst>
            <a:ext uri="{FF2B5EF4-FFF2-40B4-BE49-F238E27FC236}">
              <a16:creationId xmlns:a16="http://schemas.microsoft.com/office/drawing/2014/main" id="{DA378D67-AF5E-4DB2-ADF4-500997A5142A}"/>
            </a:ext>
          </a:extLst>
        </xdr:cNvPr>
        <xdr:cNvSpPr txBox="1"/>
      </xdr:nvSpPr>
      <xdr:spPr>
        <a:xfrm>
          <a:off x="9467850" y="6374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a:extLst>
            <a:ext uri="{FF2B5EF4-FFF2-40B4-BE49-F238E27FC236}">
              <a16:creationId xmlns:a16="http://schemas.microsoft.com/office/drawing/2014/main" id="{CBB826DB-850E-4B58-BA7A-BA9EDAD3B87E}"/>
            </a:ext>
          </a:extLst>
        </xdr:cNvPr>
        <xdr:cNvSpPr/>
      </xdr:nvSpPr>
      <xdr:spPr>
        <a:xfrm>
          <a:off x="9394190" y="6526441"/>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a:extLst>
            <a:ext uri="{FF2B5EF4-FFF2-40B4-BE49-F238E27FC236}">
              <a16:creationId xmlns:a16="http://schemas.microsoft.com/office/drawing/2014/main" id="{DEC902B1-B2EE-41FE-A426-48809304A0D4}"/>
            </a:ext>
          </a:extLst>
        </xdr:cNvPr>
        <xdr:cNvSpPr/>
      </xdr:nvSpPr>
      <xdr:spPr>
        <a:xfrm>
          <a:off x="8632190" y="6562788"/>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a:extLst>
            <a:ext uri="{FF2B5EF4-FFF2-40B4-BE49-F238E27FC236}">
              <a16:creationId xmlns:a16="http://schemas.microsoft.com/office/drawing/2014/main" id="{47EF54AC-0401-4279-920D-95D15591231D}"/>
            </a:ext>
          </a:extLst>
        </xdr:cNvPr>
        <xdr:cNvSpPr/>
      </xdr:nvSpPr>
      <xdr:spPr>
        <a:xfrm>
          <a:off x="7846060" y="657132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a:extLst>
            <a:ext uri="{FF2B5EF4-FFF2-40B4-BE49-F238E27FC236}">
              <a16:creationId xmlns:a16="http://schemas.microsoft.com/office/drawing/2014/main" id="{EBF8593A-8F5C-4A96-A4DA-6D7B02FCAA6A}"/>
            </a:ext>
          </a:extLst>
        </xdr:cNvPr>
        <xdr:cNvSpPr/>
      </xdr:nvSpPr>
      <xdr:spPr>
        <a:xfrm>
          <a:off x="7029450" y="657311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a:extLst>
            <a:ext uri="{FF2B5EF4-FFF2-40B4-BE49-F238E27FC236}">
              <a16:creationId xmlns:a16="http://schemas.microsoft.com/office/drawing/2014/main" id="{B5CCE29D-E64B-49FE-AF45-6BF08B3B3DA8}"/>
            </a:ext>
          </a:extLst>
        </xdr:cNvPr>
        <xdr:cNvSpPr/>
      </xdr:nvSpPr>
      <xdr:spPr>
        <a:xfrm>
          <a:off x="6231890" y="656115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058CA30-FEFC-4A57-9B7E-27A98D0E41D2}"/>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0B89D1D-2FB7-4BF9-A6BA-AD8EBC8023AA}"/>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1CD4AEF-CE64-4AD0-B639-A1C8037A9458}"/>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72F4364-0475-4888-ABE2-3F702793EC05}"/>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D8E3825-6EF0-4656-B135-82AD2038DD2D}"/>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51041</xdr:rowOff>
    </xdr:from>
    <xdr:to>
      <xdr:col>55</xdr:col>
      <xdr:colOff>50800</xdr:colOff>
      <xdr:row>40</xdr:row>
      <xdr:rowOff>152641</xdr:rowOff>
    </xdr:to>
    <xdr:sp macro="" textlink="">
      <xdr:nvSpPr>
        <xdr:cNvPr id="130" name="楕円 129">
          <a:extLst>
            <a:ext uri="{FF2B5EF4-FFF2-40B4-BE49-F238E27FC236}">
              <a16:creationId xmlns:a16="http://schemas.microsoft.com/office/drawing/2014/main" id="{39A1B5EC-F45F-4BFA-85FB-DFF4B427DD46}"/>
            </a:ext>
          </a:extLst>
        </xdr:cNvPr>
        <xdr:cNvSpPr/>
      </xdr:nvSpPr>
      <xdr:spPr>
        <a:xfrm>
          <a:off x="9394190" y="6912851"/>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137418</xdr:rowOff>
    </xdr:from>
    <xdr:ext cx="469744" cy="259045"/>
    <xdr:sp macro="" textlink="">
      <xdr:nvSpPr>
        <xdr:cNvPr id="131" name="【道路】&#10;一人当たり延長該当値テキスト">
          <a:extLst>
            <a:ext uri="{FF2B5EF4-FFF2-40B4-BE49-F238E27FC236}">
              <a16:creationId xmlns:a16="http://schemas.microsoft.com/office/drawing/2014/main" id="{5C4B6CF1-1D49-40D3-B6BE-6C229D1E90CF}"/>
            </a:ext>
          </a:extLst>
        </xdr:cNvPr>
        <xdr:cNvSpPr txBox="1"/>
      </xdr:nvSpPr>
      <xdr:spPr>
        <a:xfrm>
          <a:off x="9467850" y="68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52984</xdr:rowOff>
    </xdr:from>
    <xdr:to>
      <xdr:col>50</xdr:col>
      <xdr:colOff>165100</xdr:colOff>
      <xdr:row>40</xdr:row>
      <xdr:rowOff>154584</xdr:rowOff>
    </xdr:to>
    <xdr:sp macro="" textlink="">
      <xdr:nvSpPr>
        <xdr:cNvPr id="132" name="楕円 131">
          <a:extLst>
            <a:ext uri="{FF2B5EF4-FFF2-40B4-BE49-F238E27FC236}">
              <a16:creationId xmlns:a16="http://schemas.microsoft.com/office/drawing/2014/main" id="{743D575B-D0C3-4E96-8E8E-83EB6A6D79CB}"/>
            </a:ext>
          </a:extLst>
        </xdr:cNvPr>
        <xdr:cNvSpPr/>
      </xdr:nvSpPr>
      <xdr:spPr>
        <a:xfrm>
          <a:off x="8632190" y="691479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101841</xdr:rowOff>
    </xdr:from>
    <xdr:to>
      <xdr:col>55</xdr:col>
      <xdr:colOff>0</xdr:colOff>
      <xdr:row>40</xdr:row>
      <xdr:rowOff>103784</xdr:rowOff>
    </xdr:to>
    <xdr:cxnSp macro="">
      <xdr:nvCxnSpPr>
        <xdr:cNvPr id="133" name="直線コネクタ 132">
          <a:extLst>
            <a:ext uri="{FF2B5EF4-FFF2-40B4-BE49-F238E27FC236}">
              <a16:creationId xmlns:a16="http://schemas.microsoft.com/office/drawing/2014/main" id="{16F4596D-B231-4345-AA89-D6FE49C372A3}"/>
            </a:ext>
          </a:extLst>
        </xdr:cNvPr>
        <xdr:cNvCxnSpPr/>
      </xdr:nvCxnSpPr>
      <xdr:spPr>
        <a:xfrm flipV="1">
          <a:off x="8686800" y="6956031"/>
          <a:ext cx="74295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57328</xdr:rowOff>
    </xdr:from>
    <xdr:to>
      <xdr:col>46</xdr:col>
      <xdr:colOff>38100</xdr:colOff>
      <xdr:row>40</xdr:row>
      <xdr:rowOff>158928</xdr:rowOff>
    </xdr:to>
    <xdr:sp macro="" textlink="">
      <xdr:nvSpPr>
        <xdr:cNvPr id="134" name="楕円 133">
          <a:extLst>
            <a:ext uri="{FF2B5EF4-FFF2-40B4-BE49-F238E27FC236}">
              <a16:creationId xmlns:a16="http://schemas.microsoft.com/office/drawing/2014/main" id="{9A9EA5BC-06B9-457B-914B-69A7EFCDE870}"/>
            </a:ext>
          </a:extLst>
        </xdr:cNvPr>
        <xdr:cNvSpPr/>
      </xdr:nvSpPr>
      <xdr:spPr>
        <a:xfrm>
          <a:off x="7846060" y="6911518"/>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103784</xdr:rowOff>
    </xdr:from>
    <xdr:to>
      <xdr:col>50</xdr:col>
      <xdr:colOff>114300</xdr:colOff>
      <xdr:row>40</xdr:row>
      <xdr:rowOff>108128</xdr:rowOff>
    </xdr:to>
    <xdr:cxnSp macro="">
      <xdr:nvCxnSpPr>
        <xdr:cNvPr id="135" name="直線コネクタ 134">
          <a:extLst>
            <a:ext uri="{FF2B5EF4-FFF2-40B4-BE49-F238E27FC236}">
              <a16:creationId xmlns:a16="http://schemas.microsoft.com/office/drawing/2014/main" id="{046F630F-CE0F-41A2-ADCE-89EFCDE7E1CB}"/>
            </a:ext>
          </a:extLst>
        </xdr:cNvPr>
        <xdr:cNvCxnSpPr/>
      </xdr:nvCxnSpPr>
      <xdr:spPr>
        <a:xfrm flipV="1">
          <a:off x="7889240" y="6959879"/>
          <a:ext cx="79756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70930</xdr:rowOff>
    </xdr:from>
    <xdr:to>
      <xdr:col>41</xdr:col>
      <xdr:colOff>101600</xdr:colOff>
      <xdr:row>41</xdr:row>
      <xdr:rowOff>1080</xdr:rowOff>
    </xdr:to>
    <xdr:sp macro="" textlink="">
      <xdr:nvSpPr>
        <xdr:cNvPr id="136" name="楕円 135">
          <a:extLst>
            <a:ext uri="{FF2B5EF4-FFF2-40B4-BE49-F238E27FC236}">
              <a16:creationId xmlns:a16="http://schemas.microsoft.com/office/drawing/2014/main" id="{983B09A5-DF3F-45FB-B8FC-697E576683BD}"/>
            </a:ext>
          </a:extLst>
        </xdr:cNvPr>
        <xdr:cNvSpPr/>
      </xdr:nvSpPr>
      <xdr:spPr>
        <a:xfrm>
          <a:off x="7029450" y="692702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108128</xdr:rowOff>
    </xdr:from>
    <xdr:to>
      <xdr:col>45</xdr:col>
      <xdr:colOff>177800</xdr:colOff>
      <xdr:row>40</xdr:row>
      <xdr:rowOff>121730</xdr:rowOff>
    </xdr:to>
    <xdr:cxnSp macro="">
      <xdr:nvCxnSpPr>
        <xdr:cNvPr id="137" name="直線コネクタ 136">
          <a:extLst>
            <a:ext uri="{FF2B5EF4-FFF2-40B4-BE49-F238E27FC236}">
              <a16:creationId xmlns:a16="http://schemas.microsoft.com/office/drawing/2014/main" id="{E19C451E-27D8-4721-8DC4-A3204052990D}"/>
            </a:ext>
          </a:extLst>
        </xdr:cNvPr>
        <xdr:cNvCxnSpPr/>
      </xdr:nvCxnSpPr>
      <xdr:spPr>
        <a:xfrm flipV="1">
          <a:off x="7084060" y="6964223"/>
          <a:ext cx="80518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74206</xdr:rowOff>
    </xdr:from>
    <xdr:to>
      <xdr:col>36</xdr:col>
      <xdr:colOff>165100</xdr:colOff>
      <xdr:row>41</xdr:row>
      <xdr:rowOff>4356</xdr:rowOff>
    </xdr:to>
    <xdr:sp macro="" textlink="">
      <xdr:nvSpPr>
        <xdr:cNvPr id="138" name="楕円 137">
          <a:extLst>
            <a:ext uri="{FF2B5EF4-FFF2-40B4-BE49-F238E27FC236}">
              <a16:creationId xmlns:a16="http://schemas.microsoft.com/office/drawing/2014/main" id="{5F659802-CF9C-49B2-A3CE-4503155D5D21}"/>
            </a:ext>
          </a:extLst>
        </xdr:cNvPr>
        <xdr:cNvSpPr/>
      </xdr:nvSpPr>
      <xdr:spPr>
        <a:xfrm>
          <a:off x="6231890" y="693220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121730</xdr:rowOff>
    </xdr:from>
    <xdr:to>
      <xdr:col>41</xdr:col>
      <xdr:colOff>50800</xdr:colOff>
      <xdr:row>40</xdr:row>
      <xdr:rowOff>125006</xdr:rowOff>
    </xdr:to>
    <xdr:cxnSp macro="">
      <xdr:nvCxnSpPr>
        <xdr:cNvPr id="139" name="直線コネクタ 138">
          <a:extLst>
            <a:ext uri="{FF2B5EF4-FFF2-40B4-BE49-F238E27FC236}">
              <a16:creationId xmlns:a16="http://schemas.microsoft.com/office/drawing/2014/main" id="{C05383CD-4DFC-4B5A-8CFB-5210B22CF2D7}"/>
            </a:ext>
          </a:extLst>
        </xdr:cNvPr>
        <xdr:cNvCxnSpPr/>
      </xdr:nvCxnSpPr>
      <xdr:spPr>
        <a:xfrm flipV="1">
          <a:off x="6286500" y="6981635"/>
          <a:ext cx="79756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a:extLst>
            <a:ext uri="{FF2B5EF4-FFF2-40B4-BE49-F238E27FC236}">
              <a16:creationId xmlns:a16="http://schemas.microsoft.com/office/drawing/2014/main" id="{BA72637D-6F6F-4762-BF92-C12B8B19B249}"/>
            </a:ext>
          </a:extLst>
        </xdr:cNvPr>
        <xdr:cNvSpPr txBox="1"/>
      </xdr:nvSpPr>
      <xdr:spPr>
        <a:xfrm>
          <a:off x="8422151" y="633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a:extLst>
            <a:ext uri="{FF2B5EF4-FFF2-40B4-BE49-F238E27FC236}">
              <a16:creationId xmlns:a16="http://schemas.microsoft.com/office/drawing/2014/main" id="{F88D2E4E-00B0-4374-B666-45058BF2A514}"/>
            </a:ext>
          </a:extLst>
        </xdr:cNvPr>
        <xdr:cNvSpPr txBox="1"/>
      </xdr:nvSpPr>
      <xdr:spPr>
        <a:xfrm>
          <a:off x="7641101" y="635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a:extLst>
            <a:ext uri="{FF2B5EF4-FFF2-40B4-BE49-F238E27FC236}">
              <a16:creationId xmlns:a16="http://schemas.microsoft.com/office/drawing/2014/main" id="{0395EA61-157F-4CB3-AB55-CF5B0B65B31D}"/>
            </a:ext>
          </a:extLst>
        </xdr:cNvPr>
        <xdr:cNvSpPr txBox="1"/>
      </xdr:nvSpPr>
      <xdr:spPr>
        <a:xfrm>
          <a:off x="685497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a:extLst>
            <a:ext uri="{FF2B5EF4-FFF2-40B4-BE49-F238E27FC236}">
              <a16:creationId xmlns:a16="http://schemas.microsoft.com/office/drawing/2014/main" id="{4489405E-42E1-4B1B-869B-D9A473B361B9}"/>
            </a:ext>
          </a:extLst>
        </xdr:cNvPr>
        <xdr:cNvSpPr txBox="1"/>
      </xdr:nvSpPr>
      <xdr:spPr>
        <a:xfrm>
          <a:off x="6038361" y="633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145711</xdr:rowOff>
    </xdr:from>
    <xdr:ext cx="469744" cy="259045"/>
    <xdr:sp macro="" textlink="">
      <xdr:nvSpPr>
        <xdr:cNvPr id="144" name="n_1mainValue【道路】&#10;一人当たり延長">
          <a:extLst>
            <a:ext uri="{FF2B5EF4-FFF2-40B4-BE49-F238E27FC236}">
              <a16:creationId xmlns:a16="http://schemas.microsoft.com/office/drawing/2014/main" id="{D82EED92-6AF1-4B9E-9444-F058EAE70BBF}"/>
            </a:ext>
          </a:extLst>
        </xdr:cNvPr>
        <xdr:cNvSpPr txBox="1"/>
      </xdr:nvSpPr>
      <xdr:spPr>
        <a:xfrm>
          <a:off x="8454467" y="700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150055</xdr:rowOff>
    </xdr:from>
    <xdr:ext cx="469744" cy="259045"/>
    <xdr:sp macro="" textlink="">
      <xdr:nvSpPr>
        <xdr:cNvPr id="145" name="n_2mainValue【道路】&#10;一人当たり延長">
          <a:extLst>
            <a:ext uri="{FF2B5EF4-FFF2-40B4-BE49-F238E27FC236}">
              <a16:creationId xmlns:a16="http://schemas.microsoft.com/office/drawing/2014/main" id="{132C5FD7-A8C2-45BE-818D-9A57F170B8EA}"/>
            </a:ext>
          </a:extLst>
        </xdr:cNvPr>
        <xdr:cNvSpPr txBox="1"/>
      </xdr:nvSpPr>
      <xdr:spPr>
        <a:xfrm>
          <a:off x="7673417" y="700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163657</xdr:rowOff>
    </xdr:from>
    <xdr:ext cx="469744" cy="259045"/>
    <xdr:sp macro="" textlink="">
      <xdr:nvSpPr>
        <xdr:cNvPr id="146" name="n_3mainValue【道路】&#10;一人当たり延長">
          <a:extLst>
            <a:ext uri="{FF2B5EF4-FFF2-40B4-BE49-F238E27FC236}">
              <a16:creationId xmlns:a16="http://schemas.microsoft.com/office/drawing/2014/main" id="{B2EC6C7D-8692-4FDA-8440-A25109E7FB22}"/>
            </a:ext>
          </a:extLst>
        </xdr:cNvPr>
        <xdr:cNvSpPr txBox="1"/>
      </xdr:nvSpPr>
      <xdr:spPr>
        <a:xfrm>
          <a:off x="6866332" y="702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166933</xdr:rowOff>
    </xdr:from>
    <xdr:ext cx="469744" cy="259045"/>
    <xdr:sp macro="" textlink="">
      <xdr:nvSpPr>
        <xdr:cNvPr id="147" name="n_4mainValue【道路】&#10;一人当たり延長">
          <a:extLst>
            <a:ext uri="{FF2B5EF4-FFF2-40B4-BE49-F238E27FC236}">
              <a16:creationId xmlns:a16="http://schemas.microsoft.com/office/drawing/2014/main" id="{8293EB04-06BA-4AD6-9F55-F0A7D6569120}"/>
            </a:ext>
          </a:extLst>
        </xdr:cNvPr>
        <xdr:cNvSpPr txBox="1"/>
      </xdr:nvSpPr>
      <xdr:spPr>
        <a:xfrm>
          <a:off x="6068772" y="702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26B98E59-3F66-46E0-A2BD-4E7CDCD50D5C}"/>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F2AE4199-295C-4974-8C00-E8EC313116F2}"/>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BA77068-B2BB-433A-BF2E-F79E78AAA2D3}"/>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B78622ED-6A32-4846-BA48-9FD8E470E679}"/>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A15C451D-6FFC-46EF-9408-B84AAC9D677A}"/>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C453BFE4-1ECE-4BBD-93E4-3A1F7511D0A9}"/>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ACA7A151-965C-4F80-905F-41166878CF0C}"/>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EF282386-834D-4D96-97D7-A2194B18DC60}"/>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513BAAE6-16C2-48B8-9470-A578F6231018}"/>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8E78BBEF-91BA-47F5-B059-E730FAF3505F}"/>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7FD44DA-B43B-4A98-91E2-1C0EBA46A23C}"/>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81DAF1B1-5C1C-401D-9840-A8B1850484D8}"/>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7566EE9E-769F-4E5B-AB0D-1500F124C43D}"/>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88905C93-077C-4430-A6B7-3166825F9943}"/>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52C076CB-F893-43EC-8C9F-3F0FDCA716BC}"/>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B6BEF970-E92B-400D-A776-DBDDD6B758EF}"/>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177F08F2-8908-4F0A-B370-A0A5C903D205}"/>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BFA4192F-BEBB-4F60-A562-2417FFE987D6}"/>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B8EA7784-78BE-4F04-8E35-8D67027D8950}"/>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648066D0-B5C4-496A-91FF-E2C860EBA8DC}"/>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C5AE711A-9289-41D3-86A3-F2DD059F9D9F}"/>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1CB6F150-F7D6-4423-8DC9-3CF303F679D0}"/>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FA3F0A00-B6CE-4B11-A6B3-0EC1F8DA4B21}"/>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BBD87699-6E49-4AAE-BA71-ECDB5EAC2319}"/>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A0968345-FF0D-4057-8E6C-18636455EE15}"/>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a:extLst>
            <a:ext uri="{FF2B5EF4-FFF2-40B4-BE49-F238E27FC236}">
              <a16:creationId xmlns:a16="http://schemas.microsoft.com/office/drawing/2014/main" id="{F9F3AE10-439D-467B-B06E-A859E667DD3A}"/>
            </a:ext>
          </a:extLst>
        </xdr:cNvPr>
        <xdr:cNvCxnSpPr/>
      </xdr:nvCxnSpPr>
      <xdr:spPr>
        <a:xfrm flipV="1">
          <a:off x="4173855" y="9525000"/>
          <a:ext cx="0" cy="153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CFDB475B-4E83-4BAA-B149-6F86DF52BED9}"/>
            </a:ext>
          </a:extLst>
        </xdr:cNvPr>
        <xdr:cNvSpPr txBox="1"/>
      </xdr:nvSpPr>
      <xdr:spPr>
        <a:xfrm>
          <a:off x="4212590" y="11061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a:extLst>
            <a:ext uri="{FF2B5EF4-FFF2-40B4-BE49-F238E27FC236}">
              <a16:creationId xmlns:a16="http://schemas.microsoft.com/office/drawing/2014/main" id="{8DEB2960-EF26-4C0C-A10B-28CCEF24B32F}"/>
            </a:ext>
          </a:extLst>
        </xdr:cNvPr>
        <xdr:cNvCxnSpPr/>
      </xdr:nvCxnSpPr>
      <xdr:spPr>
        <a:xfrm>
          <a:off x="4112260" y="11057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C17697E6-00AC-45D4-BF2E-0340D8A4C5D4}"/>
            </a:ext>
          </a:extLst>
        </xdr:cNvPr>
        <xdr:cNvSpPr txBox="1"/>
      </xdr:nvSpPr>
      <xdr:spPr>
        <a:xfrm>
          <a:off x="421259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a16="http://schemas.microsoft.com/office/drawing/2014/main" id="{ADB8A4D7-2C25-45C1-956C-E6606D1B3508}"/>
            </a:ext>
          </a:extLst>
        </xdr:cNvPr>
        <xdr:cNvCxnSpPr/>
      </xdr:nvCxnSpPr>
      <xdr:spPr>
        <a:xfrm>
          <a:off x="411226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A52CF536-9A69-48C5-8CEF-5F32EF0100D0}"/>
            </a:ext>
          </a:extLst>
        </xdr:cNvPr>
        <xdr:cNvSpPr txBox="1"/>
      </xdr:nvSpPr>
      <xdr:spPr>
        <a:xfrm>
          <a:off x="4212590" y="103360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a:extLst>
            <a:ext uri="{FF2B5EF4-FFF2-40B4-BE49-F238E27FC236}">
              <a16:creationId xmlns:a16="http://schemas.microsoft.com/office/drawing/2014/main" id="{41C9FBFB-74FC-4635-BF92-E6D77D525050}"/>
            </a:ext>
          </a:extLst>
        </xdr:cNvPr>
        <xdr:cNvSpPr/>
      </xdr:nvSpPr>
      <xdr:spPr>
        <a:xfrm>
          <a:off x="4131310" y="10478952"/>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a16="http://schemas.microsoft.com/office/drawing/2014/main" id="{4D0DBA03-C302-4651-A17D-65BD426E5C9A}"/>
            </a:ext>
          </a:extLst>
        </xdr:cNvPr>
        <xdr:cNvSpPr/>
      </xdr:nvSpPr>
      <xdr:spPr>
        <a:xfrm>
          <a:off x="3388360" y="104095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a:extLst>
            <a:ext uri="{FF2B5EF4-FFF2-40B4-BE49-F238E27FC236}">
              <a16:creationId xmlns:a16="http://schemas.microsoft.com/office/drawing/2014/main" id="{03C2C148-1F8E-4968-BE4D-FAAE739C00DA}"/>
            </a:ext>
          </a:extLst>
        </xdr:cNvPr>
        <xdr:cNvSpPr/>
      </xdr:nvSpPr>
      <xdr:spPr>
        <a:xfrm>
          <a:off x="2571750" y="1041282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a:extLst>
            <a:ext uri="{FF2B5EF4-FFF2-40B4-BE49-F238E27FC236}">
              <a16:creationId xmlns:a16="http://schemas.microsoft.com/office/drawing/2014/main" id="{A5A9F789-77B7-4376-9E3A-D95DFD047827}"/>
            </a:ext>
          </a:extLst>
        </xdr:cNvPr>
        <xdr:cNvSpPr/>
      </xdr:nvSpPr>
      <xdr:spPr>
        <a:xfrm>
          <a:off x="1774190" y="1038424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a:extLst>
            <a:ext uri="{FF2B5EF4-FFF2-40B4-BE49-F238E27FC236}">
              <a16:creationId xmlns:a16="http://schemas.microsoft.com/office/drawing/2014/main" id="{8BA0AB9A-CD70-4167-A9AB-760050D632A2}"/>
            </a:ext>
          </a:extLst>
        </xdr:cNvPr>
        <xdr:cNvSpPr/>
      </xdr:nvSpPr>
      <xdr:spPr>
        <a:xfrm>
          <a:off x="988060" y="1035676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72CB472-9F60-4355-94A8-88BD779CB438}"/>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7842B74-39E5-4411-8E8E-B6D995497107}"/>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C2B1EF0-ABEA-4587-AF96-54F36EF9CEA1}"/>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4BC119C-0DDC-43E9-AC7E-501E3D09CAD9}"/>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ECFB6A3-1878-42AA-B46E-904CFC199C2C}"/>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48804</xdr:rowOff>
    </xdr:from>
    <xdr:to>
      <xdr:col>24</xdr:col>
      <xdr:colOff>114300</xdr:colOff>
      <xdr:row>61</xdr:row>
      <xdr:rowOff>150404</xdr:rowOff>
    </xdr:to>
    <xdr:sp macro="" textlink="">
      <xdr:nvSpPr>
        <xdr:cNvPr id="189" name="楕円 188">
          <a:extLst>
            <a:ext uri="{FF2B5EF4-FFF2-40B4-BE49-F238E27FC236}">
              <a16:creationId xmlns:a16="http://schemas.microsoft.com/office/drawing/2014/main" id="{3F1221F2-DF2C-4FC1-9AB7-31A597343D32}"/>
            </a:ext>
          </a:extLst>
        </xdr:cNvPr>
        <xdr:cNvSpPr/>
      </xdr:nvSpPr>
      <xdr:spPr>
        <a:xfrm>
          <a:off x="4131310" y="1050915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27231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B4CA4CC0-5839-4F7D-AEBE-FB399C03552D}"/>
            </a:ext>
          </a:extLst>
        </xdr:cNvPr>
        <xdr:cNvSpPr txBox="1"/>
      </xdr:nvSpPr>
      <xdr:spPr>
        <a:xfrm>
          <a:off x="4212590" y="1048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52070</xdr:rowOff>
    </xdr:from>
    <xdr:to>
      <xdr:col>20</xdr:col>
      <xdr:colOff>38100</xdr:colOff>
      <xdr:row>61</xdr:row>
      <xdr:rowOff>153670</xdr:rowOff>
    </xdr:to>
    <xdr:sp macro="" textlink="">
      <xdr:nvSpPr>
        <xdr:cNvPr id="191" name="楕円 190">
          <a:extLst>
            <a:ext uri="{FF2B5EF4-FFF2-40B4-BE49-F238E27FC236}">
              <a16:creationId xmlns:a16="http://schemas.microsoft.com/office/drawing/2014/main" id="{53954A95-6FC6-467C-B749-252D8E89B651}"/>
            </a:ext>
          </a:extLst>
        </xdr:cNvPr>
        <xdr:cNvSpPr/>
      </xdr:nvSpPr>
      <xdr:spPr>
        <a:xfrm>
          <a:off x="3388360" y="10514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99604</xdr:rowOff>
    </xdr:from>
    <xdr:to>
      <xdr:col>24</xdr:col>
      <xdr:colOff>63500</xdr:colOff>
      <xdr:row>61</xdr:row>
      <xdr:rowOff>102870</xdr:rowOff>
    </xdr:to>
    <xdr:cxnSp macro="">
      <xdr:nvCxnSpPr>
        <xdr:cNvPr id="192" name="直線コネクタ 191">
          <a:extLst>
            <a:ext uri="{FF2B5EF4-FFF2-40B4-BE49-F238E27FC236}">
              <a16:creationId xmlns:a16="http://schemas.microsoft.com/office/drawing/2014/main" id="{0FDF2925-C38A-4027-83D2-6A987263F56D}"/>
            </a:ext>
          </a:extLst>
        </xdr:cNvPr>
        <xdr:cNvCxnSpPr/>
      </xdr:nvCxnSpPr>
      <xdr:spPr>
        <a:xfrm flipV="1">
          <a:off x="3431540" y="10554244"/>
          <a:ext cx="74295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25944</xdr:rowOff>
    </xdr:from>
    <xdr:to>
      <xdr:col>15</xdr:col>
      <xdr:colOff>101600</xdr:colOff>
      <xdr:row>61</xdr:row>
      <xdr:rowOff>127544</xdr:rowOff>
    </xdr:to>
    <xdr:sp macro="" textlink="">
      <xdr:nvSpPr>
        <xdr:cNvPr id="193" name="楕円 192">
          <a:extLst>
            <a:ext uri="{FF2B5EF4-FFF2-40B4-BE49-F238E27FC236}">
              <a16:creationId xmlns:a16="http://schemas.microsoft.com/office/drawing/2014/main" id="{6AA785E1-F42D-4468-8198-AFE27F491D57}"/>
            </a:ext>
          </a:extLst>
        </xdr:cNvPr>
        <xdr:cNvSpPr/>
      </xdr:nvSpPr>
      <xdr:spPr>
        <a:xfrm>
          <a:off x="2571750" y="10480584"/>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76744</xdr:rowOff>
    </xdr:from>
    <xdr:to>
      <xdr:col>19</xdr:col>
      <xdr:colOff>177800</xdr:colOff>
      <xdr:row>61</xdr:row>
      <xdr:rowOff>102870</xdr:rowOff>
    </xdr:to>
    <xdr:cxnSp macro="">
      <xdr:nvCxnSpPr>
        <xdr:cNvPr id="194" name="直線コネクタ 193">
          <a:extLst>
            <a:ext uri="{FF2B5EF4-FFF2-40B4-BE49-F238E27FC236}">
              <a16:creationId xmlns:a16="http://schemas.microsoft.com/office/drawing/2014/main" id="{D4A67C04-C90C-463E-9D42-F2ECB7A5E996}"/>
            </a:ext>
          </a:extLst>
        </xdr:cNvPr>
        <xdr:cNvCxnSpPr/>
      </xdr:nvCxnSpPr>
      <xdr:spPr>
        <a:xfrm>
          <a:off x="2626360" y="10535194"/>
          <a:ext cx="805180" cy="2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95" name="楕円 194">
          <a:extLst>
            <a:ext uri="{FF2B5EF4-FFF2-40B4-BE49-F238E27FC236}">
              <a16:creationId xmlns:a16="http://schemas.microsoft.com/office/drawing/2014/main" id="{B6EAB64C-CD72-407B-BA8B-45776E9703CC}"/>
            </a:ext>
          </a:extLst>
        </xdr:cNvPr>
        <xdr:cNvSpPr/>
      </xdr:nvSpPr>
      <xdr:spPr>
        <a:xfrm>
          <a:off x="1774190" y="10462079"/>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50619</xdr:rowOff>
    </xdr:from>
    <xdr:to>
      <xdr:col>15</xdr:col>
      <xdr:colOff>50800</xdr:colOff>
      <xdr:row>61</xdr:row>
      <xdr:rowOff>76744</xdr:rowOff>
    </xdr:to>
    <xdr:cxnSp macro="">
      <xdr:nvCxnSpPr>
        <xdr:cNvPr id="196" name="直線コネクタ 195">
          <a:extLst>
            <a:ext uri="{FF2B5EF4-FFF2-40B4-BE49-F238E27FC236}">
              <a16:creationId xmlns:a16="http://schemas.microsoft.com/office/drawing/2014/main" id="{FB92A71D-DB24-46C0-A34E-2563B0F4660F}"/>
            </a:ext>
          </a:extLst>
        </xdr:cNvPr>
        <xdr:cNvCxnSpPr/>
      </xdr:nvCxnSpPr>
      <xdr:spPr>
        <a:xfrm>
          <a:off x="1828800" y="10512879"/>
          <a:ext cx="79756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7983</xdr:rowOff>
    </xdr:from>
    <xdr:to>
      <xdr:col>6</xdr:col>
      <xdr:colOff>38100</xdr:colOff>
      <xdr:row>61</xdr:row>
      <xdr:rowOff>109583</xdr:rowOff>
    </xdr:to>
    <xdr:sp macro="" textlink="">
      <xdr:nvSpPr>
        <xdr:cNvPr id="197" name="楕円 196">
          <a:extLst>
            <a:ext uri="{FF2B5EF4-FFF2-40B4-BE49-F238E27FC236}">
              <a16:creationId xmlns:a16="http://schemas.microsoft.com/office/drawing/2014/main" id="{0102B35A-40A7-4FD9-ABDC-0F0B0BA3A99A}"/>
            </a:ext>
          </a:extLst>
        </xdr:cNvPr>
        <xdr:cNvSpPr/>
      </xdr:nvSpPr>
      <xdr:spPr>
        <a:xfrm>
          <a:off x="988060" y="104683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50619</xdr:rowOff>
    </xdr:from>
    <xdr:to>
      <xdr:col>10</xdr:col>
      <xdr:colOff>114300</xdr:colOff>
      <xdr:row>61</xdr:row>
      <xdr:rowOff>58783</xdr:rowOff>
    </xdr:to>
    <xdr:cxnSp macro="">
      <xdr:nvCxnSpPr>
        <xdr:cNvPr id="198" name="直線コネクタ 197">
          <a:extLst>
            <a:ext uri="{FF2B5EF4-FFF2-40B4-BE49-F238E27FC236}">
              <a16:creationId xmlns:a16="http://schemas.microsoft.com/office/drawing/2014/main" id="{40D4C56C-2811-49B2-84F6-AB901A726A15}"/>
            </a:ext>
          </a:extLst>
        </xdr:cNvPr>
        <xdr:cNvCxnSpPr/>
      </xdr:nvCxnSpPr>
      <xdr:spPr>
        <a:xfrm flipV="1">
          <a:off x="1031240" y="10512879"/>
          <a:ext cx="79756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1F4952C9-75E2-4F9A-8BFC-919AD1CDB383}"/>
            </a:ext>
          </a:extLst>
        </xdr:cNvPr>
        <xdr:cNvSpPr txBox="1"/>
      </xdr:nvSpPr>
      <xdr:spPr>
        <a:xfrm>
          <a:off x="3239144" y="1018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B9AF42BB-E795-48F5-9D0F-86B9F02709F8}"/>
            </a:ext>
          </a:extLst>
        </xdr:cNvPr>
        <xdr:cNvSpPr txBox="1"/>
      </xdr:nvSpPr>
      <xdr:spPr>
        <a:xfrm>
          <a:off x="2439044" y="1018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53A41EB9-CB5F-4330-A8B4-F5E122BC1287}"/>
            </a:ext>
          </a:extLst>
        </xdr:cNvPr>
        <xdr:cNvSpPr txBox="1"/>
      </xdr:nvSpPr>
      <xdr:spPr>
        <a:xfrm>
          <a:off x="1641484" y="1016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C37E02A3-22D4-43F0-AC05-67EF3F1386E0}"/>
            </a:ext>
          </a:extLst>
        </xdr:cNvPr>
        <xdr:cNvSpPr txBox="1"/>
      </xdr:nvSpPr>
      <xdr:spPr>
        <a:xfrm>
          <a:off x="855354" y="10137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144797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35A209D2-D884-4756-B160-6EEBC4CB190F}"/>
            </a:ext>
          </a:extLst>
        </xdr:cNvPr>
        <xdr:cNvSpPr txBox="1"/>
      </xdr:nvSpPr>
      <xdr:spPr>
        <a:xfrm>
          <a:off x="32391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118671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BE861567-ADB3-47C5-8A98-BD34EEDC4FB0}"/>
            </a:ext>
          </a:extLst>
        </xdr:cNvPr>
        <xdr:cNvSpPr txBox="1"/>
      </xdr:nvSpPr>
      <xdr:spPr>
        <a:xfrm>
          <a:off x="2439044" y="10579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F4700416-4ACE-4D16-809B-55C2B61410F5}"/>
            </a:ext>
          </a:extLst>
        </xdr:cNvPr>
        <xdr:cNvSpPr txBox="1"/>
      </xdr:nvSpPr>
      <xdr:spPr>
        <a:xfrm>
          <a:off x="1641484" y="1055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100710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66E49C1D-1394-4784-B695-3D5DA130B6D7}"/>
            </a:ext>
          </a:extLst>
        </xdr:cNvPr>
        <xdr:cNvSpPr txBox="1"/>
      </xdr:nvSpPr>
      <xdr:spPr>
        <a:xfrm>
          <a:off x="855354" y="10555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AA115A62-71AF-4910-8370-A36EEEAF0EDE}"/>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D3BE1D77-F850-401B-9F0A-3EC6446E3489}"/>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5F3777C0-44BD-4F09-B24F-E195E7D40BD0}"/>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4D4013A5-A915-4888-B127-47AB2B6D3534}"/>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C7088F9A-2788-4B63-95E0-82975ED989CB}"/>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A91D7E86-91F3-4752-AC9E-02C98460C606}"/>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BC3F6B5D-84AE-45C7-BCBC-BB1137DCB7DE}"/>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CC838BBE-7A29-4BF7-AFF7-644319AD682C}"/>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382B321E-CD55-44E2-8D5D-6D51B7D8BB90}"/>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EDB31672-05A5-4BAF-803F-FC8FA6DA5CAC}"/>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D21C1AE8-E600-4E1B-B865-6C2666DBED0B}"/>
            </a:ext>
          </a:extLst>
        </xdr:cNvPr>
        <xdr:cNvCxnSpPr/>
      </xdr:nvCxnSpPr>
      <xdr:spPr>
        <a:xfrm>
          <a:off x="5960110" y="1110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7EC5BF5-16E1-4922-848B-85A08E8B0A25}"/>
            </a:ext>
          </a:extLst>
        </xdr:cNvPr>
        <xdr:cNvSpPr txBox="1"/>
      </xdr:nvSpPr>
      <xdr:spPr>
        <a:xfrm>
          <a:off x="5724659" y="1096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516CA4C0-7673-4B27-AD3F-3152D0F92B95}"/>
            </a:ext>
          </a:extLst>
        </xdr:cNvPr>
        <xdr:cNvCxnSpPr/>
      </xdr:nvCxnSpPr>
      <xdr:spPr>
        <a:xfrm>
          <a:off x="5960110" y="1077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C8319C95-4B76-4B73-87F7-6DEE821AA27F}"/>
            </a:ext>
          </a:extLst>
        </xdr:cNvPr>
        <xdr:cNvSpPr txBox="1"/>
      </xdr:nvSpPr>
      <xdr:spPr>
        <a:xfrm>
          <a:off x="5416126" y="106365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D36D12B0-7F53-4A58-BB58-BD7E0EBDA9F2}"/>
            </a:ext>
          </a:extLst>
        </xdr:cNvPr>
        <xdr:cNvCxnSpPr/>
      </xdr:nvCxnSpPr>
      <xdr:spPr>
        <a:xfrm>
          <a:off x="5960110" y="1045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3C8C8F45-A7F9-4B50-A411-CFD6379B2BB3}"/>
            </a:ext>
          </a:extLst>
        </xdr:cNvPr>
        <xdr:cNvSpPr txBox="1"/>
      </xdr:nvSpPr>
      <xdr:spPr>
        <a:xfrm>
          <a:off x="5416126" y="10304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2042D04F-A5E2-4A71-8C76-F7767F9DAD67}"/>
            </a:ext>
          </a:extLst>
        </xdr:cNvPr>
        <xdr:cNvCxnSpPr/>
      </xdr:nvCxnSpPr>
      <xdr:spPr>
        <a:xfrm>
          <a:off x="5960110" y="1012562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B27607C6-75DC-4AE2-902B-E498F9275A63}"/>
            </a:ext>
          </a:extLst>
        </xdr:cNvPr>
        <xdr:cNvSpPr txBox="1"/>
      </xdr:nvSpPr>
      <xdr:spPr>
        <a:xfrm>
          <a:off x="5416126"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2FBE83B7-1A6F-4D4D-BB21-6453C1220615}"/>
            </a:ext>
          </a:extLst>
        </xdr:cNvPr>
        <xdr:cNvCxnSpPr/>
      </xdr:nvCxnSpPr>
      <xdr:spPr>
        <a:xfrm>
          <a:off x="5960110" y="979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DF09E8E2-44C7-4077-B2EA-F7C746CD8E29}"/>
            </a:ext>
          </a:extLst>
        </xdr:cNvPr>
        <xdr:cNvSpPr txBox="1"/>
      </xdr:nvSpPr>
      <xdr:spPr>
        <a:xfrm>
          <a:off x="5416126" y="96587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E875D651-F17A-4ED8-AD27-BA5F0EDE6034}"/>
            </a:ext>
          </a:extLst>
        </xdr:cNvPr>
        <xdr:cNvCxnSpPr/>
      </xdr:nvCxnSpPr>
      <xdr:spPr>
        <a:xfrm>
          <a:off x="5960110" y="947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2E3BC785-1FB7-4A6F-9A90-ED7493553500}"/>
            </a:ext>
          </a:extLst>
        </xdr:cNvPr>
        <xdr:cNvSpPr txBox="1"/>
      </xdr:nvSpPr>
      <xdr:spPr>
        <a:xfrm>
          <a:off x="5331688" y="932644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13FC11C4-6EF7-49E7-8F35-8FC369DDBE39}"/>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AD8CA5BA-FA60-4AAE-8071-EA4455C6B895}"/>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1DC5435B-0E23-4F57-8873-5C471F3E4E74}"/>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a:extLst>
            <a:ext uri="{FF2B5EF4-FFF2-40B4-BE49-F238E27FC236}">
              <a16:creationId xmlns:a16="http://schemas.microsoft.com/office/drawing/2014/main" id="{ED73E682-E4C9-46BB-BA35-F57A473820E0}"/>
            </a:ext>
          </a:extLst>
        </xdr:cNvPr>
        <xdr:cNvCxnSpPr/>
      </xdr:nvCxnSpPr>
      <xdr:spPr>
        <a:xfrm flipV="1">
          <a:off x="9429115" y="9603285"/>
          <a:ext cx="0" cy="15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7DFE0F46-4763-475D-955B-141A3B6F075F}"/>
            </a:ext>
          </a:extLst>
        </xdr:cNvPr>
        <xdr:cNvSpPr txBox="1"/>
      </xdr:nvSpPr>
      <xdr:spPr>
        <a:xfrm>
          <a:off x="9467850" y="1110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a:extLst>
            <a:ext uri="{FF2B5EF4-FFF2-40B4-BE49-F238E27FC236}">
              <a16:creationId xmlns:a16="http://schemas.microsoft.com/office/drawing/2014/main" id="{CAC7C94F-8FD5-4F4C-AEC4-07AF42316068}"/>
            </a:ext>
          </a:extLst>
        </xdr:cNvPr>
        <xdr:cNvCxnSpPr/>
      </xdr:nvCxnSpPr>
      <xdr:spPr>
        <a:xfrm>
          <a:off x="9356090" y="111045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53B675E3-4455-462F-8A76-56A043E4C8BD}"/>
            </a:ext>
          </a:extLst>
        </xdr:cNvPr>
        <xdr:cNvSpPr txBox="1"/>
      </xdr:nvSpPr>
      <xdr:spPr>
        <a:xfrm>
          <a:off x="9467850" y="938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a:extLst>
            <a:ext uri="{FF2B5EF4-FFF2-40B4-BE49-F238E27FC236}">
              <a16:creationId xmlns:a16="http://schemas.microsoft.com/office/drawing/2014/main" id="{A4A630DB-6A76-4609-A995-2190361220ED}"/>
            </a:ext>
          </a:extLst>
        </xdr:cNvPr>
        <xdr:cNvCxnSpPr/>
      </xdr:nvCxnSpPr>
      <xdr:spPr>
        <a:xfrm>
          <a:off x="9356090" y="960328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F3C1AD40-84CF-4603-8949-FA2B1D0E9CB4}"/>
            </a:ext>
          </a:extLst>
        </xdr:cNvPr>
        <xdr:cNvSpPr txBox="1"/>
      </xdr:nvSpPr>
      <xdr:spPr>
        <a:xfrm>
          <a:off x="9467850" y="104658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a:extLst>
            <a:ext uri="{FF2B5EF4-FFF2-40B4-BE49-F238E27FC236}">
              <a16:creationId xmlns:a16="http://schemas.microsoft.com/office/drawing/2014/main" id="{9B324DD4-6C9B-4B20-AFD9-E5F3AB5255C2}"/>
            </a:ext>
          </a:extLst>
        </xdr:cNvPr>
        <xdr:cNvSpPr/>
      </xdr:nvSpPr>
      <xdr:spPr>
        <a:xfrm>
          <a:off x="9394190" y="1061248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a:extLst>
            <a:ext uri="{FF2B5EF4-FFF2-40B4-BE49-F238E27FC236}">
              <a16:creationId xmlns:a16="http://schemas.microsoft.com/office/drawing/2014/main" id="{7D6AF60F-215B-42D2-9AC5-DFA5E55B98F4}"/>
            </a:ext>
          </a:extLst>
        </xdr:cNvPr>
        <xdr:cNvSpPr/>
      </xdr:nvSpPr>
      <xdr:spPr>
        <a:xfrm>
          <a:off x="8632190" y="1065124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a:extLst>
            <a:ext uri="{FF2B5EF4-FFF2-40B4-BE49-F238E27FC236}">
              <a16:creationId xmlns:a16="http://schemas.microsoft.com/office/drawing/2014/main" id="{110D7966-5817-4820-A0D4-40DE4B23FEE6}"/>
            </a:ext>
          </a:extLst>
        </xdr:cNvPr>
        <xdr:cNvSpPr/>
      </xdr:nvSpPr>
      <xdr:spPr>
        <a:xfrm>
          <a:off x="7846060" y="10680889"/>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a:extLst>
            <a:ext uri="{FF2B5EF4-FFF2-40B4-BE49-F238E27FC236}">
              <a16:creationId xmlns:a16="http://schemas.microsoft.com/office/drawing/2014/main" id="{1DD818D3-696B-4D24-88CA-51BA7F5391BD}"/>
            </a:ext>
          </a:extLst>
        </xdr:cNvPr>
        <xdr:cNvSpPr/>
      </xdr:nvSpPr>
      <xdr:spPr>
        <a:xfrm>
          <a:off x="7029450" y="1067625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a:extLst>
            <a:ext uri="{FF2B5EF4-FFF2-40B4-BE49-F238E27FC236}">
              <a16:creationId xmlns:a16="http://schemas.microsoft.com/office/drawing/2014/main" id="{1D9940A8-148A-42A3-AF27-0512FAC17E45}"/>
            </a:ext>
          </a:extLst>
        </xdr:cNvPr>
        <xdr:cNvSpPr/>
      </xdr:nvSpPr>
      <xdr:spPr>
        <a:xfrm>
          <a:off x="6231890" y="10659403"/>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2BC8FAF-E385-4663-99A9-ADE35060FB36}"/>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7EB5B5A-2F95-4439-992A-B9F7DBF6B871}"/>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35A55DC-7F5E-4566-9E89-4F81E2D5EE71}"/>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D34FF99-A718-4654-9B7A-2A3E0E7A75F5}"/>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5815C769-7331-4402-B3C7-EF3B3C71AD48}"/>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39073</xdr:rowOff>
    </xdr:from>
    <xdr:to>
      <xdr:col>55</xdr:col>
      <xdr:colOff>50800</xdr:colOff>
      <xdr:row>63</xdr:row>
      <xdr:rowOff>140673</xdr:rowOff>
    </xdr:to>
    <xdr:sp macro="" textlink="">
      <xdr:nvSpPr>
        <xdr:cNvPr id="248" name="楕円 247">
          <a:extLst>
            <a:ext uri="{FF2B5EF4-FFF2-40B4-BE49-F238E27FC236}">
              <a16:creationId xmlns:a16="http://schemas.microsoft.com/office/drawing/2014/main" id="{FA848AC2-5458-4CA4-A470-99D3D75EBB07}"/>
            </a:ext>
          </a:extLst>
        </xdr:cNvPr>
        <xdr:cNvSpPr/>
      </xdr:nvSpPr>
      <xdr:spPr>
        <a:xfrm>
          <a:off x="9394190" y="10840423"/>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17500</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65CB0B95-CA99-4613-ABB8-0F6EAF3E29F4}"/>
            </a:ext>
          </a:extLst>
        </xdr:cNvPr>
        <xdr:cNvSpPr txBox="1"/>
      </xdr:nvSpPr>
      <xdr:spPr>
        <a:xfrm>
          <a:off x="9467850" y="1082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45504</xdr:rowOff>
    </xdr:from>
    <xdr:to>
      <xdr:col>50</xdr:col>
      <xdr:colOff>165100</xdr:colOff>
      <xdr:row>63</xdr:row>
      <xdr:rowOff>147104</xdr:rowOff>
    </xdr:to>
    <xdr:sp macro="" textlink="">
      <xdr:nvSpPr>
        <xdr:cNvPr id="250" name="楕円 249">
          <a:extLst>
            <a:ext uri="{FF2B5EF4-FFF2-40B4-BE49-F238E27FC236}">
              <a16:creationId xmlns:a16="http://schemas.microsoft.com/office/drawing/2014/main" id="{02C6D78D-03E0-41BE-8416-190AC9D34827}"/>
            </a:ext>
          </a:extLst>
        </xdr:cNvPr>
        <xdr:cNvSpPr/>
      </xdr:nvSpPr>
      <xdr:spPr>
        <a:xfrm>
          <a:off x="8632190" y="1084875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89873</xdr:rowOff>
    </xdr:from>
    <xdr:to>
      <xdr:col>55</xdr:col>
      <xdr:colOff>0</xdr:colOff>
      <xdr:row>63</xdr:row>
      <xdr:rowOff>96304</xdr:rowOff>
    </xdr:to>
    <xdr:cxnSp macro="">
      <xdr:nvCxnSpPr>
        <xdr:cNvPr id="251" name="直線コネクタ 250">
          <a:extLst>
            <a:ext uri="{FF2B5EF4-FFF2-40B4-BE49-F238E27FC236}">
              <a16:creationId xmlns:a16="http://schemas.microsoft.com/office/drawing/2014/main" id="{A9CF082E-ACC7-4DC7-8895-EDCE204EF7AE}"/>
            </a:ext>
          </a:extLst>
        </xdr:cNvPr>
        <xdr:cNvCxnSpPr/>
      </xdr:nvCxnSpPr>
      <xdr:spPr>
        <a:xfrm flipV="1">
          <a:off x="8686800" y="10895033"/>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48747</xdr:rowOff>
    </xdr:from>
    <xdr:to>
      <xdr:col>46</xdr:col>
      <xdr:colOff>38100</xdr:colOff>
      <xdr:row>63</xdr:row>
      <xdr:rowOff>150347</xdr:rowOff>
    </xdr:to>
    <xdr:sp macro="" textlink="">
      <xdr:nvSpPr>
        <xdr:cNvPr id="252" name="楕円 251">
          <a:extLst>
            <a:ext uri="{FF2B5EF4-FFF2-40B4-BE49-F238E27FC236}">
              <a16:creationId xmlns:a16="http://schemas.microsoft.com/office/drawing/2014/main" id="{669D8CCF-D137-45F0-BF5C-2CA577360500}"/>
            </a:ext>
          </a:extLst>
        </xdr:cNvPr>
        <xdr:cNvSpPr/>
      </xdr:nvSpPr>
      <xdr:spPr>
        <a:xfrm>
          <a:off x="7846060" y="10852002"/>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96304</xdr:rowOff>
    </xdr:from>
    <xdr:to>
      <xdr:col>50</xdr:col>
      <xdr:colOff>114300</xdr:colOff>
      <xdr:row>63</xdr:row>
      <xdr:rowOff>99547</xdr:rowOff>
    </xdr:to>
    <xdr:cxnSp macro="">
      <xdr:nvCxnSpPr>
        <xdr:cNvPr id="253" name="直線コネクタ 252">
          <a:extLst>
            <a:ext uri="{FF2B5EF4-FFF2-40B4-BE49-F238E27FC236}">
              <a16:creationId xmlns:a16="http://schemas.microsoft.com/office/drawing/2014/main" id="{7263DBF8-A1BF-4442-BEEC-9E372D3DD83F}"/>
            </a:ext>
          </a:extLst>
        </xdr:cNvPr>
        <xdr:cNvCxnSpPr/>
      </xdr:nvCxnSpPr>
      <xdr:spPr>
        <a:xfrm flipV="1">
          <a:off x="7889240" y="10893844"/>
          <a:ext cx="797560" cy="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50986</xdr:rowOff>
    </xdr:from>
    <xdr:to>
      <xdr:col>41</xdr:col>
      <xdr:colOff>101600</xdr:colOff>
      <xdr:row>63</xdr:row>
      <xdr:rowOff>152586</xdr:rowOff>
    </xdr:to>
    <xdr:sp macro="" textlink="">
      <xdr:nvSpPr>
        <xdr:cNvPr id="254" name="楕円 253">
          <a:extLst>
            <a:ext uri="{FF2B5EF4-FFF2-40B4-BE49-F238E27FC236}">
              <a16:creationId xmlns:a16="http://schemas.microsoft.com/office/drawing/2014/main" id="{1DB1E3BE-9F6D-4172-8D69-1B306E7DC98B}"/>
            </a:ext>
          </a:extLst>
        </xdr:cNvPr>
        <xdr:cNvSpPr/>
      </xdr:nvSpPr>
      <xdr:spPr>
        <a:xfrm>
          <a:off x="7029450" y="1085614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99547</xdr:rowOff>
    </xdr:from>
    <xdr:to>
      <xdr:col>45</xdr:col>
      <xdr:colOff>177800</xdr:colOff>
      <xdr:row>63</xdr:row>
      <xdr:rowOff>101786</xdr:rowOff>
    </xdr:to>
    <xdr:cxnSp macro="">
      <xdr:nvCxnSpPr>
        <xdr:cNvPr id="255" name="直線コネクタ 254">
          <a:extLst>
            <a:ext uri="{FF2B5EF4-FFF2-40B4-BE49-F238E27FC236}">
              <a16:creationId xmlns:a16="http://schemas.microsoft.com/office/drawing/2014/main" id="{26DFECBA-0E36-472C-8E19-5C76AC0D9039}"/>
            </a:ext>
          </a:extLst>
        </xdr:cNvPr>
        <xdr:cNvCxnSpPr/>
      </xdr:nvCxnSpPr>
      <xdr:spPr>
        <a:xfrm flipV="1">
          <a:off x="7084060" y="10897087"/>
          <a:ext cx="805180" cy="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59193</xdr:rowOff>
    </xdr:from>
    <xdr:to>
      <xdr:col>36</xdr:col>
      <xdr:colOff>165100</xdr:colOff>
      <xdr:row>63</xdr:row>
      <xdr:rowOff>160793</xdr:rowOff>
    </xdr:to>
    <xdr:sp macro="" textlink="">
      <xdr:nvSpPr>
        <xdr:cNvPr id="256" name="楕円 255">
          <a:extLst>
            <a:ext uri="{FF2B5EF4-FFF2-40B4-BE49-F238E27FC236}">
              <a16:creationId xmlns:a16="http://schemas.microsoft.com/office/drawing/2014/main" id="{8732CC19-14A9-4CAF-A04A-94733A5725EB}"/>
            </a:ext>
          </a:extLst>
        </xdr:cNvPr>
        <xdr:cNvSpPr/>
      </xdr:nvSpPr>
      <xdr:spPr>
        <a:xfrm>
          <a:off x="6231890" y="10856733"/>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101786</xdr:rowOff>
    </xdr:from>
    <xdr:to>
      <xdr:col>41</xdr:col>
      <xdr:colOff>50800</xdr:colOff>
      <xdr:row>63</xdr:row>
      <xdr:rowOff>109993</xdr:rowOff>
    </xdr:to>
    <xdr:cxnSp macro="">
      <xdr:nvCxnSpPr>
        <xdr:cNvPr id="257" name="直線コネクタ 256">
          <a:extLst>
            <a:ext uri="{FF2B5EF4-FFF2-40B4-BE49-F238E27FC236}">
              <a16:creationId xmlns:a16="http://schemas.microsoft.com/office/drawing/2014/main" id="{6B773BB0-5D9C-4903-B5E4-0FD4DE6DD211}"/>
            </a:ext>
          </a:extLst>
        </xdr:cNvPr>
        <xdr:cNvCxnSpPr/>
      </xdr:nvCxnSpPr>
      <xdr:spPr>
        <a:xfrm flipV="1">
          <a:off x="6286500" y="10899326"/>
          <a:ext cx="797560" cy="1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E5B33D70-267C-49DD-8CEE-8359F0317437}"/>
            </a:ext>
          </a:extLst>
        </xdr:cNvPr>
        <xdr:cNvSpPr txBox="1"/>
      </xdr:nvSpPr>
      <xdr:spPr>
        <a:xfrm>
          <a:off x="8401265" y="1042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5ED30754-0FB7-4DE7-BED6-11E231B629AD}"/>
            </a:ext>
          </a:extLst>
        </xdr:cNvPr>
        <xdr:cNvSpPr txBox="1"/>
      </xdr:nvSpPr>
      <xdr:spPr>
        <a:xfrm>
          <a:off x="7610690" y="1045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162573</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408512CC-E573-4725-AD1D-53097BC9B864}"/>
            </a:ext>
          </a:extLst>
        </xdr:cNvPr>
        <xdr:cNvSpPr txBox="1"/>
      </xdr:nvSpPr>
      <xdr:spPr>
        <a:xfrm>
          <a:off x="6822655" y="1045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611F9168-9316-4231-A907-5B3703968C89}"/>
            </a:ext>
          </a:extLst>
        </xdr:cNvPr>
        <xdr:cNvSpPr txBox="1"/>
      </xdr:nvSpPr>
      <xdr:spPr>
        <a:xfrm>
          <a:off x="6007950"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138231</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45B0B7A3-434B-4019-99F6-27CD09E9462E}"/>
            </a:ext>
          </a:extLst>
        </xdr:cNvPr>
        <xdr:cNvSpPr txBox="1"/>
      </xdr:nvSpPr>
      <xdr:spPr>
        <a:xfrm>
          <a:off x="8401265" y="1093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141474</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CBE1EC01-1342-44DE-86E0-1B011953B023}"/>
            </a:ext>
          </a:extLst>
        </xdr:cNvPr>
        <xdr:cNvSpPr txBox="1"/>
      </xdr:nvSpPr>
      <xdr:spPr>
        <a:xfrm>
          <a:off x="7610690" y="1094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143713</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F8F2BD7D-5E99-4C4D-AAB8-DD7076B49E47}"/>
            </a:ext>
          </a:extLst>
        </xdr:cNvPr>
        <xdr:cNvSpPr txBox="1"/>
      </xdr:nvSpPr>
      <xdr:spPr>
        <a:xfrm>
          <a:off x="6822655" y="1094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151920</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7E16C4C5-8DAC-4614-9AC4-F1060B502DBF}"/>
            </a:ext>
          </a:extLst>
        </xdr:cNvPr>
        <xdr:cNvSpPr txBox="1"/>
      </xdr:nvSpPr>
      <xdr:spPr>
        <a:xfrm>
          <a:off x="6007950" y="1095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2D2412A5-6AA8-4F17-8AF3-39644DA5C18D}"/>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F90ECAD0-FB7B-42A6-8B5B-4CA54CE94AB5}"/>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25D039FD-6082-49F2-858C-FE50AE4382C6}"/>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3CC45E52-C2AB-48C7-8EBD-BBD6315192E9}"/>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FD6FCC8E-2938-46F1-8BB6-7FBA638ACF1F}"/>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D5BA25E5-29AE-402D-9C78-E155236A26D6}"/>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FC675134-A187-4488-9C7B-9C0F075FEC41}"/>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5D7EA8FF-D179-486A-8CB5-E1435A9B7AEE}"/>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A18D9BE8-A270-4C52-A37F-76472387D47C}"/>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229F7754-AACC-4012-8ABF-914F2FD10973}"/>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C70B7C2E-CA67-47AD-8E14-A73EF0B968F0}"/>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A19C6214-19FA-405C-95E0-22D3E4314DB3}"/>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F1CFC358-0422-4C53-AFA2-906E580A0901}"/>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147CACAB-916B-42F5-AFAF-F80217DD6CCD}"/>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DE1530-C9BF-47A7-AADA-653D8B34D70F}"/>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DBCDEB96-D0D4-40AB-9873-A741B1E8CF2B}"/>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AEA674E7-7569-4C24-ABCF-D5775B4245E2}"/>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88FE8C4F-0DA4-4962-8EDD-CD679F73E76D}"/>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F02F610A-758B-416A-B324-26A6B2190652}"/>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96ADE9D9-EDF7-404B-B59E-FC21BEE314AF}"/>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1890A233-EDC6-49D0-8A1C-E9EE622E6D8C}"/>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360D41EC-916C-4348-B939-79A0A15FFDDB}"/>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688C49F4-DE2A-4B31-BE10-E60DB6973A6F}"/>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74EB92D0-39FD-4E96-A597-AA0A2E0F6863}"/>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a16="http://schemas.microsoft.com/office/drawing/2014/main" id="{3DDE127E-404B-4EFD-ABB1-DF27E565DE97}"/>
            </a:ext>
          </a:extLst>
        </xdr:cNvPr>
        <xdr:cNvCxnSpPr/>
      </xdr:nvCxnSpPr>
      <xdr:spPr>
        <a:xfrm flipV="1">
          <a:off x="4173855" y="1329309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6B6D513B-3211-4CC7-A4B9-8076D4AB867A}"/>
            </a:ext>
          </a:extLst>
        </xdr:cNvPr>
        <xdr:cNvSpPr txBox="1"/>
      </xdr:nvSpPr>
      <xdr:spPr>
        <a:xfrm>
          <a:off x="4212590" y="1483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a16="http://schemas.microsoft.com/office/drawing/2014/main" id="{3584B215-BBB3-4C6C-8366-FD46575CC66F}"/>
            </a:ext>
          </a:extLst>
        </xdr:cNvPr>
        <xdr:cNvCxnSpPr/>
      </xdr:nvCxnSpPr>
      <xdr:spPr>
        <a:xfrm>
          <a:off x="4112260" y="14836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21896EBF-6A9E-4ABA-9C2C-40EB6665CB05}"/>
            </a:ext>
          </a:extLst>
        </xdr:cNvPr>
        <xdr:cNvSpPr txBox="1"/>
      </xdr:nvSpPr>
      <xdr:spPr>
        <a:xfrm>
          <a:off x="421259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a16="http://schemas.microsoft.com/office/drawing/2014/main" id="{7D3B4892-CA0A-418E-8EA5-1FE688DEF81C}"/>
            </a:ext>
          </a:extLst>
        </xdr:cNvPr>
        <xdr:cNvCxnSpPr/>
      </xdr:nvCxnSpPr>
      <xdr:spPr>
        <a:xfrm>
          <a:off x="411226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B83B724E-FBF0-4DAE-AB5F-241D278B877C}"/>
            </a:ext>
          </a:extLst>
        </xdr:cNvPr>
        <xdr:cNvSpPr txBox="1"/>
      </xdr:nvSpPr>
      <xdr:spPr>
        <a:xfrm>
          <a:off x="4212590" y="13933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a:extLst>
            <a:ext uri="{FF2B5EF4-FFF2-40B4-BE49-F238E27FC236}">
              <a16:creationId xmlns:a16="http://schemas.microsoft.com/office/drawing/2014/main" id="{ADEB8EF9-5382-4C79-A1FE-94FAFDCA0F94}"/>
            </a:ext>
          </a:extLst>
        </xdr:cNvPr>
        <xdr:cNvSpPr/>
      </xdr:nvSpPr>
      <xdr:spPr>
        <a:xfrm>
          <a:off x="4131310" y="1407667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a:extLst>
            <a:ext uri="{FF2B5EF4-FFF2-40B4-BE49-F238E27FC236}">
              <a16:creationId xmlns:a16="http://schemas.microsoft.com/office/drawing/2014/main" id="{D4DBE63C-1A95-486D-B01D-897535B10077}"/>
            </a:ext>
          </a:extLst>
        </xdr:cNvPr>
        <xdr:cNvSpPr/>
      </xdr:nvSpPr>
      <xdr:spPr>
        <a:xfrm>
          <a:off x="3388360" y="1411859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a:extLst>
            <a:ext uri="{FF2B5EF4-FFF2-40B4-BE49-F238E27FC236}">
              <a16:creationId xmlns:a16="http://schemas.microsoft.com/office/drawing/2014/main" id="{E60691E6-B291-438B-AC78-B5D1D8ABDE51}"/>
            </a:ext>
          </a:extLst>
        </xdr:cNvPr>
        <xdr:cNvSpPr/>
      </xdr:nvSpPr>
      <xdr:spPr>
        <a:xfrm>
          <a:off x="2571750" y="1407667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a:extLst>
            <a:ext uri="{FF2B5EF4-FFF2-40B4-BE49-F238E27FC236}">
              <a16:creationId xmlns:a16="http://schemas.microsoft.com/office/drawing/2014/main" id="{E3638800-5684-4218-BB73-7E6F4650B5EC}"/>
            </a:ext>
          </a:extLst>
        </xdr:cNvPr>
        <xdr:cNvSpPr/>
      </xdr:nvSpPr>
      <xdr:spPr>
        <a:xfrm>
          <a:off x="1774190" y="1406715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a:extLst>
            <a:ext uri="{FF2B5EF4-FFF2-40B4-BE49-F238E27FC236}">
              <a16:creationId xmlns:a16="http://schemas.microsoft.com/office/drawing/2014/main" id="{206ACC61-EF21-4687-912C-21A0732E0EB2}"/>
            </a:ext>
          </a:extLst>
        </xdr:cNvPr>
        <xdr:cNvSpPr/>
      </xdr:nvSpPr>
      <xdr:spPr>
        <a:xfrm>
          <a:off x="988060" y="140766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65ABD0B-6073-4689-9ADF-BAFCD14C7676}"/>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4C494A6-7215-4042-BE2F-BAA28FD7DE29}"/>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10F33A1-3379-4DA3-A923-668F65EFFEBC}"/>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6071302-2C10-43F8-A1A7-3BEFD0F3CF89}"/>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CA14472C-B8BC-4DF6-86B4-CCBD71068A61}"/>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149225</xdr:rowOff>
    </xdr:from>
    <xdr:to>
      <xdr:col>24</xdr:col>
      <xdr:colOff>114300</xdr:colOff>
      <xdr:row>84</xdr:row>
      <xdr:rowOff>79375</xdr:rowOff>
    </xdr:to>
    <xdr:sp macro="" textlink="">
      <xdr:nvSpPr>
        <xdr:cNvPr id="306" name="楕円 305">
          <a:extLst>
            <a:ext uri="{FF2B5EF4-FFF2-40B4-BE49-F238E27FC236}">
              <a16:creationId xmlns:a16="http://schemas.microsoft.com/office/drawing/2014/main" id="{806CC547-E693-4E9A-ABE4-204F291D8B3E}"/>
            </a:ext>
          </a:extLst>
        </xdr:cNvPr>
        <xdr:cNvSpPr/>
      </xdr:nvSpPr>
      <xdr:spPr>
        <a:xfrm>
          <a:off x="4131310" y="143795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127652</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1737BA3A-7812-4BB1-9F4F-EBFF1BD3AADE}"/>
            </a:ext>
          </a:extLst>
        </xdr:cNvPr>
        <xdr:cNvSpPr txBox="1"/>
      </xdr:nvSpPr>
      <xdr:spPr>
        <a:xfrm>
          <a:off x="4212590" y="1436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122555</xdr:rowOff>
    </xdr:from>
    <xdr:to>
      <xdr:col>20</xdr:col>
      <xdr:colOff>38100</xdr:colOff>
      <xdr:row>84</xdr:row>
      <xdr:rowOff>52705</xdr:rowOff>
    </xdr:to>
    <xdr:sp macro="" textlink="">
      <xdr:nvSpPr>
        <xdr:cNvPr id="308" name="楕円 307">
          <a:extLst>
            <a:ext uri="{FF2B5EF4-FFF2-40B4-BE49-F238E27FC236}">
              <a16:creationId xmlns:a16="http://schemas.microsoft.com/office/drawing/2014/main" id="{DB81C41F-A2C0-456F-BB0E-E4FA53CACB39}"/>
            </a:ext>
          </a:extLst>
        </xdr:cNvPr>
        <xdr:cNvSpPr/>
      </xdr:nvSpPr>
      <xdr:spPr>
        <a:xfrm>
          <a:off x="3388360" y="1435481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1905</xdr:rowOff>
    </xdr:from>
    <xdr:to>
      <xdr:col>24</xdr:col>
      <xdr:colOff>63500</xdr:colOff>
      <xdr:row>84</xdr:row>
      <xdr:rowOff>28575</xdr:rowOff>
    </xdr:to>
    <xdr:cxnSp macro="">
      <xdr:nvCxnSpPr>
        <xdr:cNvPr id="309" name="直線コネクタ 308">
          <a:extLst>
            <a:ext uri="{FF2B5EF4-FFF2-40B4-BE49-F238E27FC236}">
              <a16:creationId xmlns:a16="http://schemas.microsoft.com/office/drawing/2014/main" id="{2A217E76-B64C-48CB-B48A-F2AD33A48FF7}"/>
            </a:ext>
          </a:extLst>
        </xdr:cNvPr>
        <xdr:cNvCxnSpPr/>
      </xdr:nvCxnSpPr>
      <xdr:spPr>
        <a:xfrm>
          <a:off x="3431540" y="14403705"/>
          <a:ext cx="7429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92075</xdr:rowOff>
    </xdr:from>
    <xdr:to>
      <xdr:col>15</xdr:col>
      <xdr:colOff>101600</xdr:colOff>
      <xdr:row>84</xdr:row>
      <xdr:rowOff>22225</xdr:rowOff>
    </xdr:to>
    <xdr:sp macro="" textlink="">
      <xdr:nvSpPr>
        <xdr:cNvPr id="310" name="楕円 309">
          <a:extLst>
            <a:ext uri="{FF2B5EF4-FFF2-40B4-BE49-F238E27FC236}">
              <a16:creationId xmlns:a16="http://schemas.microsoft.com/office/drawing/2014/main" id="{69804AA8-EE16-4711-8F4A-6C12E6B5C267}"/>
            </a:ext>
          </a:extLst>
        </xdr:cNvPr>
        <xdr:cNvSpPr/>
      </xdr:nvSpPr>
      <xdr:spPr>
        <a:xfrm>
          <a:off x="2571750" y="1432623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142875</xdr:rowOff>
    </xdr:from>
    <xdr:to>
      <xdr:col>19</xdr:col>
      <xdr:colOff>177800</xdr:colOff>
      <xdr:row>84</xdr:row>
      <xdr:rowOff>1905</xdr:rowOff>
    </xdr:to>
    <xdr:cxnSp macro="">
      <xdr:nvCxnSpPr>
        <xdr:cNvPr id="311" name="直線コネクタ 310">
          <a:extLst>
            <a:ext uri="{FF2B5EF4-FFF2-40B4-BE49-F238E27FC236}">
              <a16:creationId xmlns:a16="http://schemas.microsoft.com/office/drawing/2014/main" id="{71801E17-57F4-4CA4-88A6-13074BCD8DF1}"/>
            </a:ext>
          </a:extLst>
        </xdr:cNvPr>
        <xdr:cNvCxnSpPr/>
      </xdr:nvCxnSpPr>
      <xdr:spPr>
        <a:xfrm>
          <a:off x="2626360" y="14371320"/>
          <a:ext cx="80518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59689</xdr:rowOff>
    </xdr:from>
    <xdr:to>
      <xdr:col>10</xdr:col>
      <xdr:colOff>165100</xdr:colOff>
      <xdr:row>83</xdr:row>
      <xdr:rowOff>161289</xdr:rowOff>
    </xdr:to>
    <xdr:sp macro="" textlink="">
      <xdr:nvSpPr>
        <xdr:cNvPr id="312" name="楕円 311">
          <a:extLst>
            <a:ext uri="{FF2B5EF4-FFF2-40B4-BE49-F238E27FC236}">
              <a16:creationId xmlns:a16="http://schemas.microsoft.com/office/drawing/2014/main" id="{2565D771-56E8-4919-94A8-473C38D0782B}"/>
            </a:ext>
          </a:extLst>
        </xdr:cNvPr>
        <xdr:cNvSpPr/>
      </xdr:nvSpPr>
      <xdr:spPr>
        <a:xfrm>
          <a:off x="1774190" y="14286229"/>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110489</xdr:rowOff>
    </xdr:from>
    <xdr:to>
      <xdr:col>15</xdr:col>
      <xdr:colOff>50800</xdr:colOff>
      <xdr:row>83</xdr:row>
      <xdr:rowOff>142875</xdr:rowOff>
    </xdr:to>
    <xdr:cxnSp macro="">
      <xdr:nvCxnSpPr>
        <xdr:cNvPr id="313" name="直線コネクタ 312">
          <a:extLst>
            <a:ext uri="{FF2B5EF4-FFF2-40B4-BE49-F238E27FC236}">
              <a16:creationId xmlns:a16="http://schemas.microsoft.com/office/drawing/2014/main" id="{A4E48FCB-A9F2-4E85-A9F7-853C9D46ED48}"/>
            </a:ext>
          </a:extLst>
        </xdr:cNvPr>
        <xdr:cNvCxnSpPr/>
      </xdr:nvCxnSpPr>
      <xdr:spPr>
        <a:xfrm>
          <a:off x="1828800" y="14338934"/>
          <a:ext cx="79756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82550</xdr:rowOff>
    </xdr:from>
    <xdr:to>
      <xdr:col>6</xdr:col>
      <xdr:colOff>38100</xdr:colOff>
      <xdr:row>85</xdr:row>
      <xdr:rowOff>12700</xdr:rowOff>
    </xdr:to>
    <xdr:sp macro="" textlink="">
      <xdr:nvSpPr>
        <xdr:cNvPr id="314" name="楕円 313">
          <a:extLst>
            <a:ext uri="{FF2B5EF4-FFF2-40B4-BE49-F238E27FC236}">
              <a16:creationId xmlns:a16="http://schemas.microsoft.com/office/drawing/2014/main" id="{3DD34EF4-6A6A-4CDF-A13D-61A2816F1E4A}"/>
            </a:ext>
          </a:extLst>
        </xdr:cNvPr>
        <xdr:cNvSpPr/>
      </xdr:nvSpPr>
      <xdr:spPr>
        <a:xfrm>
          <a:off x="988060" y="144862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110489</xdr:rowOff>
    </xdr:from>
    <xdr:to>
      <xdr:col>10</xdr:col>
      <xdr:colOff>114300</xdr:colOff>
      <xdr:row>84</xdr:row>
      <xdr:rowOff>133350</xdr:rowOff>
    </xdr:to>
    <xdr:cxnSp macro="">
      <xdr:nvCxnSpPr>
        <xdr:cNvPr id="315" name="直線コネクタ 314">
          <a:extLst>
            <a:ext uri="{FF2B5EF4-FFF2-40B4-BE49-F238E27FC236}">
              <a16:creationId xmlns:a16="http://schemas.microsoft.com/office/drawing/2014/main" id="{2D398EEC-2111-451F-B5D7-351B15B497B3}"/>
            </a:ext>
          </a:extLst>
        </xdr:cNvPr>
        <xdr:cNvCxnSpPr/>
      </xdr:nvCxnSpPr>
      <xdr:spPr>
        <a:xfrm flipV="1">
          <a:off x="1031240" y="14338934"/>
          <a:ext cx="797560" cy="19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a:extLst>
            <a:ext uri="{FF2B5EF4-FFF2-40B4-BE49-F238E27FC236}">
              <a16:creationId xmlns:a16="http://schemas.microsoft.com/office/drawing/2014/main" id="{1D4F0244-43E7-4170-8F5F-640869B6A426}"/>
            </a:ext>
          </a:extLst>
        </xdr:cNvPr>
        <xdr:cNvSpPr txBox="1"/>
      </xdr:nvSpPr>
      <xdr:spPr>
        <a:xfrm>
          <a:off x="32391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a:extLst>
            <a:ext uri="{FF2B5EF4-FFF2-40B4-BE49-F238E27FC236}">
              <a16:creationId xmlns:a16="http://schemas.microsoft.com/office/drawing/2014/main" id="{9EC079CE-717C-4352-BE81-4D8388BC9109}"/>
            </a:ext>
          </a:extLst>
        </xdr:cNvPr>
        <xdr:cNvSpPr txBox="1"/>
      </xdr:nvSpPr>
      <xdr:spPr>
        <a:xfrm>
          <a:off x="2439044" y="13851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a:extLst>
            <a:ext uri="{FF2B5EF4-FFF2-40B4-BE49-F238E27FC236}">
              <a16:creationId xmlns:a16="http://schemas.microsoft.com/office/drawing/2014/main" id="{E422A753-0CF9-4195-91B8-D543E868B7F7}"/>
            </a:ext>
          </a:extLst>
        </xdr:cNvPr>
        <xdr:cNvSpPr txBox="1"/>
      </xdr:nvSpPr>
      <xdr:spPr>
        <a:xfrm>
          <a:off x="164148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a:extLst>
            <a:ext uri="{FF2B5EF4-FFF2-40B4-BE49-F238E27FC236}">
              <a16:creationId xmlns:a16="http://schemas.microsoft.com/office/drawing/2014/main" id="{270370A1-533D-4ADD-AE30-AE8881E62B70}"/>
            </a:ext>
          </a:extLst>
        </xdr:cNvPr>
        <xdr:cNvSpPr txBox="1"/>
      </xdr:nvSpPr>
      <xdr:spPr>
        <a:xfrm>
          <a:off x="85535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43832</xdr:rowOff>
    </xdr:from>
    <xdr:ext cx="405111" cy="259045"/>
    <xdr:sp macro="" textlink="">
      <xdr:nvSpPr>
        <xdr:cNvPr id="320" name="n_1mainValue【公営住宅】&#10;有形固定資産減価償却率">
          <a:extLst>
            <a:ext uri="{FF2B5EF4-FFF2-40B4-BE49-F238E27FC236}">
              <a16:creationId xmlns:a16="http://schemas.microsoft.com/office/drawing/2014/main" id="{3B25CA31-9C52-43CB-A4B4-60848547BBA5}"/>
            </a:ext>
          </a:extLst>
        </xdr:cNvPr>
        <xdr:cNvSpPr txBox="1"/>
      </xdr:nvSpPr>
      <xdr:spPr>
        <a:xfrm>
          <a:off x="3239144" y="1444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13352</xdr:rowOff>
    </xdr:from>
    <xdr:ext cx="405111" cy="259045"/>
    <xdr:sp macro="" textlink="">
      <xdr:nvSpPr>
        <xdr:cNvPr id="321" name="n_2mainValue【公営住宅】&#10;有形固定資産減価償却率">
          <a:extLst>
            <a:ext uri="{FF2B5EF4-FFF2-40B4-BE49-F238E27FC236}">
              <a16:creationId xmlns:a16="http://schemas.microsoft.com/office/drawing/2014/main" id="{3CD73A79-E051-4F52-90F5-217E36BE7357}"/>
            </a:ext>
          </a:extLst>
        </xdr:cNvPr>
        <xdr:cNvSpPr txBox="1"/>
      </xdr:nvSpPr>
      <xdr:spPr>
        <a:xfrm>
          <a:off x="2439044" y="1441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152416</xdr:rowOff>
    </xdr:from>
    <xdr:ext cx="405111" cy="259045"/>
    <xdr:sp macro="" textlink="">
      <xdr:nvSpPr>
        <xdr:cNvPr id="322" name="n_3mainValue【公営住宅】&#10;有形固定資産減価償却率">
          <a:extLst>
            <a:ext uri="{FF2B5EF4-FFF2-40B4-BE49-F238E27FC236}">
              <a16:creationId xmlns:a16="http://schemas.microsoft.com/office/drawing/2014/main" id="{F04DA316-A719-4898-9A7D-F516B8400050}"/>
            </a:ext>
          </a:extLst>
        </xdr:cNvPr>
        <xdr:cNvSpPr txBox="1"/>
      </xdr:nvSpPr>
      <xdr:spPr>
        <a:xfrm>
          <a:off x="164148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3827</xdr:rowOff>
    </xdr:from>
    <xdr:ext cx="405111" cy="259045"/>
    <xdr:sp macro="" textlink="">
      <xdr:nvSpPr>
        <xdr:cNvPr id="323" name="n_4mainValue【公営住宅】&#10;有形固定資産減価償却率">
          <a:extLst>
            <a:ext uri="{FF2B5EF4-FFF2-40B4-BE49-F238E27FC236}">
              <a16:creationId xmlns:a16="http://schemas.microsoft.com/office/drawing/2014/main" id="{682AAE64-E1FA-49E1-9277-C85BC77B6244}"/>
            </a:ext>
          </a:extLst>
        </xdr:cNvPr>
        <xdr:cNvSpPr txBox="1"/>
      </xdr:nvSpPr>
      <xdr:spPr>
        <a:xfrm>
          <a:off x="85535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520566A6-C0D5-459C-A4DD-6CCE92E6436B}"/>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8850CDA-2EB8-4EE1-905C-DB7FF5E8EB3C}"/>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6FF7E53E-7CF4-416D-B575-6BCF874C48BF}"/>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35FF86CF-E411-4B95-92DC-B73915512EF9}"/>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B1D2FDCD-B182-4EAE-A6BF-97CA6220AC4D}"/>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A6D80AC8-F1E9-40B3-8D73-3AD8C58DF487}"/>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3B6C2EC4-155F-4D3A-B8C1-F475CDE8983C}"/>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192FA000-2F97-4A09-8F76-965302198BCE}"/>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478E209D-C91B-4930-86F3-EA88CE6F79AA}"/>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C256E673-1036-42E4-8E9E-CE5FF936CDC9}"/>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81934CB1-9832-4222-9C28-94A408214CF4}"/>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5AE20395-6B70-424E-A9BE-EFB56F5DEFF9}"/>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787647C6-1CC8-467E-8979-A61C13EE9149}"/>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7473F73C-E159-4B1B-AEAA-37822A9D6DA1}"/>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5FEBF8E0-7243-4811-8596-AFF63F04C0C3}"/>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212AF81F-0B15-45D3-96F2-2739F2413725}"/>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6AF5F3AE-299B-488D-85E8-81F2B790897F}"/>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3D65FB9-3BA6-4527-931D-F506A152C902}"/>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C6631949-7BDB-41ED-8F44-1D217576E8D1}"/>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F4763928-ADCA-44CA-AF83-BD84C30005A2}"/>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6FC35716-73F4-4736-8E84-1DDF252D8867}"/>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4B5E9646-7062-4446-91EA-9262435D03AB}"/>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B43DD36D-1057-4044-B75E-F1FE996D1589}"/>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13D6C498-2629-4EFD-948D-BB3C8544C1CF}"/>
            </a:ext>
          </a:extLst>
        </xdr:cNvPr>
        <xdr:cNvCxnSpPr/>
      </xdr:nvCxnSpPr>
      <xdr:spPr>
        <a:xfrm flipV="1">
          <a:off x="9429115" y="1337043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a:extLst>
            <a:ext uri="{FF2B5EF4-FFF2-40B4-BE49-F238E27FC236}">
              <a16:creationId xmlns:a16="http://schemas.microsoft.com/office/drawing/2014/main" id="{6079722E-608F-45EA-BF24-632457E1941B}"/>
            </a:ext>
          </a:extLst>
        </xdr:cNvPr>
        <xdr:cNvSpPr txBox="1"/>
      </xdr:nvSpPr>
      <xdr:spPr>
        <a:xfrm>
          <a:off x="9467850" y="1483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6C233F2E-D07B-404B-8DB4-C384E08365D1}"/>
            </a:ext>
          </a:extLst>
        </xdr:cNvPr>
        <xdr:cNvCxnSpPr/>
      </xdr:nvCxnSpPr>
      <xdr:spPr>
        <a:xfrm>
          <a:off x="9356090" y="1484185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a:extLst>
            <a:ext uri="{FF2B5EF4-FFF2-40B4-BE49-F238E27FC236}">
              <a16:creationId xmlns:a16="http://schemas.microsoft.com/office/drawing/2014/main" id="{3572E94B-A178-4799-B18F-75313FDD3AA2}"/>
            </a:ext>
          </a:extLst>
        </xdr:cNvPr>
        <xdr:cNvSpPr txBox="1"/>
      </xdr:nvSpPr>
      <xdr:spPr>
        <a:xfrm>
          <a:off x="946785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a:extLst>
            <a:ext uri="{FF2B5EF4-FFF2-40B4-BE49-F238E27FC236}">
              <a16:creationId xmlns:a16="http://schemas.microsoft.com/office/drawing/2014/main" id="{27B1A16C-4D34-4FA8-82C0-190E26523F6F}"/>
            </a:ext>
          </a:extLst>
        </xdr:cNvPr>
        <xdr:cNvCxnSpPr/>
      </xdr:nvCxnSpPr>
      <xdr:spPr>
        <a:xfrm>
          <a:off x="9356090" y="1337043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a:extLst>
            <a:ext uri="{FF2B5EF4-FFF2-40B4-BE49-F238E27FC236}">
              <a16:creationId xmlns:a16="http://schemas.microsoft.com/office/drawing/2014/main" id="{D532FB43-EEAE-4BEE-BCE7-22969BCF0DA0}"/>
            </a:ext>
          </a:extLst>
        </xdr:cNvPr>
        <xdr:cNvSpPr txBox="1"/>
      </xdr:nvSpPr>
      <xdr:spPr>
        <a:xfrm>
          <a:off x="9467850" y="144982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a:extLst>
            <a:ext uri="{FF2B5EF4-FFF2-40B4-BE49-F238E27FC236}">
              <a16:creationId xmlns:a16="http://schemas.microsoft.com/office/drawing/2014/main" id="{C60186A1-F4F7-400E-AC03-29BB874EA056}"/>
            </a:ext>
          </a:extLst>
        </xdr:cNvPr>
        <xdr:cNvSpPr/>
      </xdr:nvSpPr>
      <xdr:spPr>
        <a:xfrm>
          <a:off x="9394190" y="14515973"/>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a:extLst>
            <a:ext uri="{FF2B5EF4-FFF2-40B4-BE49-F238E27FC236}">
              <a16:creationId xmlns:a16="http://schemas.microsoft.com/office/drawing/2014/main" id="{25BCDB06-8C76-42F4-A36A-DF88747213A1}"/>
            </a:ext>
          </a:extLst>
        </xdr:cNvPr>
        <xdr:cNvSpPr/>
      </xdr:nvSpPr>
      <xdr:spPr>
        <a:xfrm>
          <a:off x="8632190" y="1452321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a:extLst>
            <a:ext uri="{FF2B5EF4-FFF2-40B4-BE49-F238E27FC236}">
              <a16:creationId xmlns:a16="http://schemas.microsoft.com/office/drawing/2014/main" id="{6F621D0A-45A8-463C-A9F8-2327E24233FF}"/>
            </a:ext>
          </a:extLst>
        </xdr:cNvPr>
        <xdr:cNvSpPr/>
      </xdr:nvSpPr>
      <xdr:spPr>
        <a:xfrm>
          <a:off x="7846060" y="1452511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a:extLst>
            <a:ext uri="{FF2B5EF4-FFF2-40B4-BE49-F238E27FC236}">
              <a16:creationId xmlns:a16="http://schemas.microsoft.com/office/drawing/2014/main" id="{5C924573-7EF3-4008-B9E4-DD1CB64DFC31}"/>
            </a:ext>
          </a:extLst>
        </xdr:cNvPr>
        <xdr:cNvSpPr/>
      </xdr:nvSpPr>
      <xdr:spPr>
        <a:xfrm>
          <a:off x="7029450" y="1453654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a:extLst>
            <a:ext uri="{FF2B5EF4-FFF2-40B4-BE49-F238E27FC236}">
              <a16:creationId xmlns:a16="http://schemas.microsoft.com/office/drawing/2014/main" id="{4F248199-A734-4DE4-8804-4EE762F47D46}"/>
            </a:ext>
          </a:extLst>
        </xdr:cNvPr>
        <xdr:cNvSpPr/>
      </xdr:nvSpPr>
      <xdr:spPr>
        <a:xfrm>
          <a:off x="6231890" y="1451025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8BD9D19-8D1E-447C-BA8C-F3B633524045}"/>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9BD5BDD-E639-4314-9932-7BBFCC23FDC5}"/>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7A55E01-F43A-4C35-8FCD-79E3437C350C}"/>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7F3BB027-E0F6-4640-87C1-4C906CE13CB0}"/>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FB6EAB5F-79FD-4F14-83F0-473A8C4DEE09}"/>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122555</xdr:rowOff>
    </xdr:from>
    <xdr:to>
      <xdr:col>55</xdr:col>
      <xdr:colOff>50800</xdr:colOff>
      <xdr:row>83</xdr:row>
      <xdr:rowOff>52705</xdr:rowOff>
    </xdr:to>
    <xdr:sp macro="" textlink="">
      <xdr:nvSpPr>
        <xdr:cNvPr id="363" name="楕円 362">
          <a:extLst>
            <a:ext uri="{FF2B5EF4-FFF2-40B4-BE49-F238E27FC236}">
              <a16:creationId xmlns:a16="http://schemas.microsoft.com/office/drawing/2014/main" id="{80476689-13B4-47AC-B594-29DEF463FBA5}"/>
            </a:ext>
          </a:extLst>
        </xdr:cNvPr>
        <xdr:cNvSpPr/>
      </xdr:nvSpPr>
      <xdr:spPr>
        <a:xfrm>
          <a:off x="9394190" y="1418336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145432</xdr:rowOff>
    </xdr:from>
    <xdr:ext cx="469744" cy="259045"/>
    <xdr:sp macro="" textlink="">
      <xdr:nvSpPr>
        <xdr:cNvPr id="364" name="【公営住宅】&#10;一人当たり面積該当値テキスト">
          <a:extLst>
            <a:ext uri="{FF2B5EF4-FFF2-40B4-BE49-F238E27FC236}">
              <a16:creationId xmlns:a16="http://schemas.microsoft.com/office/drawing/2014/main" id="{79709B09-228F-4359-87C6-5B309233E454}"/>
            </a:ext>
          </a:extLst>
        </xdr:cNvPr>
        <xdr:cNvSpPr txBox="1"/>
      </xdr:nvSpPr>
      <xdr:spPr>
        <a:xfrm>
          <a:off x="9467850"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121793</xdr:rowOff>
    </xdr:from>
    <xdr:to>
      <xdr:col>50</xdr:col>
      <xdr:colOff>165100</xdr:colOff>
      <xdr:row>83</xdr:row>
      <xdr:rowOff>51943</xdr:rowOff>
    </xdr:to>
    <xdr:sp macro="" textlink="">
      <xdr:nvSpPr>
        <xdr:cNvPr id="365" name="楕円 364">
          <a:extLst>
            <a:ext uri="{FF2B5EF4-FFF2-40B4-BE49-F238E27FC236}">
              <a16:creationId xmlns:a16="http://schemas.microsoft.com/office/drawing/2014/main" id="{58FD60F7-867B-4F24-9A70-88F460329552}"/>
            </a:ext>
          </a:extLst>
        </xdr:cNvPr>
        <xdr:cNvSpPr/>
      </xdr:nvSpPr>
      <xdr:spPr>
        <a:xfrm>
          <a:off x="8632190" y="1418259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1143</xdr:rowOff>
    </xdr:from>
    <xdr:to>
      <xdr:col>55</xdr:col>
      <xdr:colOff>0</xdr:colOff>
      <xdr:row>83</xdr:row>
      <xdr:rowOff>1905</xdr:rowOff>
    </xdr:to>
    <xdr:cxnSp macro="">
      <xdr:nvCxnSpPr>
        <xdr:cNvPr id="366" name="直線コネクタ 365">
          <a:extLst>
            <a:ext uri="{FF2B5EF4-FFF2-40B4-BE49-F238E27FC236}">
              <a16:creationId xmlns:a16="http://schemas.microsoft.com/office/drawing/2014/main" id="{6748590B-7381-4CFF-B00F-87AAA97A0DC9}"/>
            </a:ext>
          </a:extLst>
        </xdr:cNvPr>
        <xdr:cNvCxnSpPr/>
      </xdr:nvCxnSpPr>
      <xdr:spPr>
        <a:xfrm>
          <a:off x="8686800" y="14231493"/>
          <a:ext cx="7429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120269</xdr:rowOff>
    </xdr:from>
    <xdr:to>
      <xdr:col>46</xdr:col>
      <xdr:colOff>38100</xdr:colOff>
      <xdr:row>83</xdr:row>
      <xdr:rowOff>50419</xdr:rowOff>
    </xdr:to>
    <xdr:sp macro="" textlink="">
      <xdr:nvSpPr>
        <xdr:cNvPr id="367" name="楕円 366">
          <a:extLst>
            <a:ext uri="{FF2B5EF4-FFF2-40B4-BE49-F238E27FC236}">
              <a16:creationId xmlns:a16="http://schemas.microsoft.com/office/drawing/2014/main" id="{CEA5A6EA-4864-449C-846F-C944849506F2}"/>
            </a:ext>
          </a:extLst>
        </xdr:cNvPr>
        <xdr:cNvSpPr/>
      </xdr:nvSpPr>
      <xdr:spPr>
        <a:xfrm>
          <a:off x="7846060" y="1418107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171069</xdr:rowOff>
    </xdr:from>
    <xdr:to>
      <xdr:col>50</xdr:col>
      <xdr:colOff>114300</xdr:colOff>
      <xdr:row>83</xdr:row>
      <xdr:rowOff>1143</xdr:rowOff>
    </xdr:to>
    <xdr:cxnSp macro="">
      <xdr:nvCxnSpPr>
        <xdr:cNvPr id="368" name="直線コネクタ 367">
          <a:extLst>
            <a:ext uri="{FF2B5EF4-FFF2-40B4-BE49-F238E27FC236}">
              <a16:creationId xmlns:a16="http://schemas.microsoft.com/office/drawing/2014/main" id="{E78DAA7F-9C4F-4E2D-8E07-3AE1125BCD5F}"/>
            </a:ext>
          </a:extLst>
        </xdr:cNvPr>
        <xdr:cNvCxnSpPr/>
      </xdr:nvCxnSpPr>
      <xdr:spPr>
        <a:xfrm>
          <a:off x="7889240" y="1423377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65405</xdr:rowOff>
    </xdr:from>
    <xdr:to>
      <xdr:col>41</xdr:col>
      <xdr:colOff>101600</xdr:colOff>
      <xdr:row>82</xdr:row>
      <xdr:rowOff>167005</xdr:rowOff>
    </xdr:to>
    <xdr:sp macro="" textlink="">
      <xdr:nvSpPr>
        <xdr:cNvPr id="369" name="楕円 368">
          <a:extLst>
            <a:ext uri="{FF2B5EF4-FFF2-40B4-BE49-F238E27FC236}">
              <a16:creationId xmlns:a16="http://schemas.microsoft.com/office/drawing/2014/main" id="{81775DC4-23F6-4F76-A7C6-FF1D93CAD4BE}"/>
            </a:ext>
          </a:extLst>
        </xdr:cNvPr>
        <xdr:cNvSpPr/>
      </xdr:nvSpPr>
      <xdr:spPr>
        <a:xfrm>
          <a:off x="7029450" y="1412240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116205</xdr:rowOff>
    </xdr:from>
    <xdr:to>
      <xdr:col>45</xdr:col>
      <xdr:colOff>177800</xdr:colOff>
      <xdr:row>82</xdr:row>
      <xdr:rowOff>171069</xdr:rowOff>
    </xdr:to>
    <xdr:cxnSp macro="">
      <xdr:nvCxnSpPr>
        <xdr:cNvPr id="370" name="直線コネクタ 369">
          <a:extLst>
            <a:ext uri="{FF2B5EF4-FFF2-40B4-BE49-F238E27FC236}">
              <a16:creationId xmlns:a16="http://schemas.microsoft.com/office/drawing/2014/main" id="{2A571366-2CFA-4BEA-9B4A-C999570E4684}"/>
            </a:ext>
          </a:extLst>
        </xdr:cNvPr>
        <xdr:cNvCxnSpPr/>
      </xdr:nvCxnSpPr>
      <xdr:spPr>
        <a:xfrm>
          <a:off x="7084060" y="14175105"/>
          <a:ext cx="80518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146558</xdr:rowOff>
    </xdr:from>
    <xdr:to>
      <xdr:col>36</xdr:col>
      <xdr:colOff>165100</xdr:colOff>
      <xdr:row>83</xdr:row>
      <xdr:rowOff>76708</xdr:rowOff>
    </xdr:to>
    <xdr:sp macro="" textlink="">
      <xdr:nvSpPr>
        <xdr:cNvPr id="371" name="楕円 370">
          <a:extLst>
            <a:ext uri="{FF2B5EF4-FFF2-40B4-BE49-F238E27FC236}">
              <a16:creationId xmlns:a16="http://schemas.microsoft.com/office/drawing/2014/main" id="{93658A68-9779-407F-A4B0-0B4737ADE782}"/>
            </a:ext>
          </a:extLst>
        </xdr:cNvPr>
        <xdr:cNvSpPr/>
      </xdr:nvSpPr>
      <xdr:spPr>
        <a:xfrm>
          <a:off x="6231890" y="1420355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116205</xdr:rowOff>
    </xdr:from>
    <xdr:to>
      <xdr:col>41</xdr:col>
      <xdr:colOff>50800</xdr:colOff>
      <xdr:row>83</xdr:row>
      <xdr:rowOff>25908</xdr:rowOff>
    </xdr:to>
    <xdr:cxnSp macro="">
      <xdr:nvCxnSpPr>
        <xdr:cNvPr id="372" name="直線コネクタ 371">
          <a:extLst>
            <a:ext uri="{FF2B5EF4-FFF2-40B4-BE49-F238E27FC236}">
              <a16:creationId xmlns:a16="http://schemas.microsoft.com/office/drawing/2014/main" id="{B79E04B6-07AB-4E58-B50A-F99F55A97E29}"/>
            </a:ext>
          </a:extLst>
        </xdr:cNvPr>
        <xdr:cNvCxnSpPr/>
      </xdr:nvCxnSpPr>
      <xdr:spPr>
        <a:xfrm flipV="1">
          <a:off x="6286500" y="14175105"/>
          <a:ext cx="79756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40784</xdr:rowOff>
    </xdr:from>
    <xdr:ext cx="469744" cy="259045"/>
    <xdr:sp macro="" textlink="">
      <xdr:nvSpPr>
        <xdr:cNvPr id="373" name="n_1aveValue【公営住宅】&#10;一人当たり面積">
          <a:extLst>
            <a:ext uri="{FF2B5EF4-FFF2-40B4-BE49-F238E27FC236}">
              <a16:creationId xmlns:a16="http://schemas.microsoft.com/office/drawing/2014/main" id="{CB75C23D-D03E-4528-8711-E7722E638277}"/>
            </a:ext>
          </a:extLst>
        </xdr:cNvPr>
        <xdr:cNvSpPr txBox="1"/>
      </xdr:nvSpPr>
      <xdr:spPr>
        <a:xfrm>
          <a:off x="845446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42690</xdr:rowOff>
    </xdr:from>
    <xdr:ext cx="469744" cy="259045"/>
    <xdr:sp macro="" textlink="">
      <xdr:nvSpPr>
        <xdr:cNvPr id="374" name="n_2aveValue【公営住宅】&#10;一人当たり面積">
          <a:extLst>
            <a:ext uri="{FF2B5EF4-FFF2-40B4-BE49-F238E27FC236}">
              <a16:creationId xmlns:a16="http://schemas.microsoft.com/office/drawing/2014/main" id="{9370974F-4E14-4B62-85A1-D92D577B1FC1}"/>
            </a:ext>
          </a:extLst>
        </xdr:cNvPr>
        <xdr:cNvSpPr txBox="1"/>
      </xdr:nvSpPr>
      <xdr:spPr>
        <a:xfrm>
          <a:off x="7673417" y="1461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52215</xdr:rowOff>
    </xdr:from>
    <xdr:ext cx="469744" cy="259045"/>
    <xdr:sp macro="" textlink="">
      <xdr:nvSpPr>
        <xdr:cNvPr id="375" name="n_3aveValue【公営住宅】&#10;一人当たり面積">
          <a:extLst>
            <a:ext uri="{FF2B5EF4-FFF2-40B4-BE49-F238E27FC236}">
              <a16:creationId xmlns:a16="http://schemas.microsoft.com/office/drawing/2014/main" id="{08B9ADEA-7F36-4D02-A401-3FD9986D16A4}"/>
            </a:ext>
          </a:extLst>
        </xdr:cNvPr>
        <xdr:cNvSpPr txBox="1"/>
      </xdr:nvSpPr>
      <xdr:spPr>
        <a:xfrm>
          <a:off x="6866332" y="1462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31639</xdr:rowOff>
    </xdr:from>
    <xdr:ext cx="469744" cy="259045"/>
    <xdr:sp macro="" textlink="">
      <xdr:nvSpPr>
        <xdr:cNvPr id="376" name="n_4aveValue【公営住宅】&#10;一人当たり面積">
          <a:extLst>
            <a:ext uri="{FF2B5EF4-FFF2-40B4-BE49-F238E27FC236}">
              <a16:creationId xmlns:a16="http://schemas.microsoft.com/office/drawing/2014/main" id="{FB560AF5-42AC-4461-B59B-C53E9241A740}"/>
            </a:ext>
          </a:extLst>
        </xdr:cNvPr>
        <xdr:cNvSpPr txBox="1"/>
      </xdr:nvSpPr>
      <xdr:spPr>
        <a:xfrm>
          <a:off x="6068772" y="1460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68470</xdr:rowOff>
    </xdr:from>
    <xdr:ext cx="469744" cy="259045"/>
    <xdr:sp macro="" textlink="">
      <xdr:nvSpPr>
        <xdr:cNvPr id="377" name="n_1mainValue【公営住宅】&#10;一人当たり面積">
          <a:extLst>
            <a:ext uri="{FF2B5EF4-FFF2-40B4-BE49-F238E27FC236}">
              <a16:creationId xmlns:a16="http://schemas.microsoft.com/office/drawing/2014/main" id="{10C47A72-5613-44A4-B0FD-76605C528C64}"/>
            </a:ext>
          </a:extLst>
        </xdr:cNvPr>
        <xdr:cNvSpPr txBox="1"/>
      </xdr:nvSpPr>
      <xdr:spPr>
        <a:xfrm>
          <a:off x="8454467" y="1395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66946</xdr:rowOff>
    </xdr:from>
    <xdr:ext cx="469744" cy="259045"/>
    <xdr:sp macro="" textlink="">
      <xdr:nvSpPr>
        <xdr:cNvPr id="378" name="n_2mainValue【公営住宅】&#10;一人当たり面積">
          <a:extLst>
            <a:ext uri="{FF2B5EF4-FFF2-40B4-BE49-F238E27FC236}">
              <a16:creationId xmlns:a16="http://schemas.microsoft.com/office/drawing/2014/main" id="{D4DE0D20-0D4C-42F0-BF97-A9D5EF65F681}"/>
            </a:ext>
          </a:extLst>
        </xdr:cNvPr>
        <xdr:cNvSpPr txBox="1"/>
      </xdr:nvSpPr>
      <xdr:spPr>
        <a:xfrm>
          <a:off x="7673417" y="1395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12082</xdr:rowOff>
    </xdr:from>
    <xdr:ext cx="469744" cy="259045"/>
    <xdr:sp macro="" textlink="">
      <xdr:nvSpPr>
        <xdr:cNvPr id="379" name="n_3mainValue【公営住宅】&#10;一人当たり面積">
          <a:extLst>
            <a:ext uri="{FF2B5EF4-FFF2-40B4-BE49-F238E27FC236}">
              <a16:creationId xmlns:a16="http://schemas.microsoft.com/office/drawing/2014/main" id="{690BA168-8BD7-4AFE-8A5B-61F43C1A6F71}"/>
            </a:ext>
          </a:extLst>
        </xdr:cNvPr>
        <xdr:cNvSpPr txBox="1"/>
      </xdr:nvSpPr>
      <xdr:spPr>
        <a:xfrm>
          <a:off x="6866332" y="1390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93235</xdr:rowOff>
    </xdr:from>
    <xdr:ext cx="469744" cy="259045"/>
    <xdr:sp macro="" textlink="">
      <xdr:nvSpPr>
        <xdr:cNvPr id="380" name="n_4mainValue【公営住宅】&#10;一人当たり面積">
          <a:extLst>
            <a:ext uri="{FF2B5EF4-FFF2-40B4-BE49-F238E27FC236}">
              <a16:creationId xmlns:a16="http://schemas.microsoft.com/office/drawing/2014/main" id="{01100123-0B99-4854-AB80-D236BFF1E7C4}"/>
            </a:ext>
          </a:extLst>
        </xdr:cNvPr>
        <xdr:cNvSpPr txBox="1"/>
      </xdr:nvSpPr>
      <xdr:spPr>
        <a:xfrm>
          <a:off x="6068772" y="139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337D214B-F19A-4371-B426-14D3ADC1586A}"/>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830523F4-657D-4264-AEC2-B3193E12775D}"/>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453041E-A206-436C-91AA-5279AC8B5BD5}"/>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591B51B-14D8-4BE2-B064-88F6579DAC3F}"/>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4F9A30B2-A225-4866-81EA-294A15CDF30A}"/>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68083374-C975-4AE0-B895-CDD5703D1D0A}"/>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7E46C1D8-5EA9-4397-B098-EBD6E72E4384}"/>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75A8A8EA-FD15-47B5-B129-3F25F54AFD28}"/>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D16BD76A-6B45-47C8-A3DC-F96ED4781DA7}"/>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FB8FB218-78D6-41AA-84DD-F31524E4BD68}"/>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180A76A0-91F0-4FE3-BAF6-94F4AFB8735E}"/>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a:extLst>
            <a:ext uri="{FF2B5EF4-FFF2-40B4-BE49-F238E27FC236}">
              <a16:creationId xmlns:a16="http://schemas.microsoft.com/office/drawing/2014/main" id="{EB699582-7A9E-4093-9680-BB1BF540CBB1}"/>
            </a:ext>
          </a:extLst>
        </xdr:cNvPr>
        <xdr:cNvCxnSpPr/>
      </xdr:nvCxnSpPr>
      <xdr:spPr>
        <a:xfrm>
          <a:off x="6858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a:extLst>
            <a:ext uri="{FF2B5EF4-FFF2-40B4-BE49-F238E27FC236}">
              <a16:creationId xmlns:a16="http://schemas.microsoft.com/office/drawing/2014/main" id="{EED0CA1C-A8CE-4096-A936-79A0AE2D7626}"/>
            </a:ext>
          </a:extLst>
        </xdr:cNvPr>
        <xdr:cNvSpPr txBox="1"/>
      </xdr:nvSpPr>
      <xdr:spPr>
        <a:xfrm>
          <a:off x="2738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a:extLst>
            <a:ext uri="{FF2B5EF4-FFF2-40B4-BE49-F238E27FC236}">
              <a16:creationId xmlns:a16="http://schemas.microsoft.com/office/drawing/2014/main" id="{A8F4506C-0EE9-480B-8832-3EC566465774}"/>
            </a:ext>
          </a:extLst>
        </xdr:cNvPr>
        <xdr:cNvCxnSpPr/>
      </xdr:nvCxnSpPr>
      <xdr:spPr>
        <a:xfrm>
          <a:off x="6858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a:extLst>
            <a:ext uri="{FF2B5EF4-FFF2-40B4-BE49-F238E27FC236}">
              <a16:creationId xmlns:a16="http://schemas.microsoft.com/office/drawing/2014/main" id="{186F5727-DE9E-4D43-987A-FA0689070D69}"/>
            </a:ext>
          </a:extLst>
        </xdr:cNvPr>
        <xdr:cNvSpPr txBox="1"/>
      </xdr:nvSpPr>
      <xdr:spPr>
        <a:xfrm>
          <a:off x="34370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a:extLst>
            <a:ext uri="{FF2B5EF4-FFF2-40B4-BE49-F238E27FC236}">
              <a16:creationId xmlns:a16="http://schemas.microsoft.com/office/drawing/2014/main" id="{69524CA7-2B73-4A0E-BBAE-89F0561FF211}"/>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a:extLst>
            <a:ext uri="{FF2B5EF4-FFF2-40B4-BE49-F238E27FC236}">
              <a16:creationId xmlns:a16="http://schemas.microsoft.com/office/drawing/2014/main" id="{D268FA73-1C87-4F8A-AB1A-D3FCDBD2505D}"/>
            </a:ext>
          </a:extLst>
        </xdr:cNvPr>
        <xdr:cNvSpPr txBox="1"/>
      </xdr:nvSpPr>
      <xdr:spPr>
        <a:xfrm>
          <a:off x="34370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a:extLst>
            <a:ext uri="{FF2B5EF4-FFF2-40B4-BE49-F238E27FC236}">
              <a16:creationId xmlns:a16="http://schemas.microsoft.com/office/drawing/2014/main" id="{480C5481-CE4E-445C-A0FB-8226A35DAAF1}"/>
            </a:ext>
          </a:extLst>
        </xdr:cNvPr>
        <xdr:cNvCxnSpPr/>
      </xdr:nvCxnSpPr>
      <xdr:spPr>
        <a:xfrm>
          <a:off x="6858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a:extLst>
            <a:ext uri="{FF2B5EF4-FFF2-40B4-BE49-F238E27FC236}">
              <a16:creationId xmlns:a16="http://schemas.microsoft.com/office/drawing/2014/main" id="{66BCC0A5-A42D-446A-9E64-333C9C083634}"/>
            </a:ext>
          </a:extLst>
        </xdr:cNvPr>
        <xdr:cNvSpPr txBox="1"/>
      </xdr:nvSpPr>
      <xdr:spPr>
        <a:xfrm>
          <a:off x="34370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a:extLst>
            <a:ext uri="{FF2B5EF4-FFF2-40B4-BE49-F238E27FC236}">
              <a16:creationId xmlns:a16="http://schemas.microsoft.com/office/drawing/2014/main" id="{3DD2E14B-1F8D-40DD-93CD-939380DF1A36}"/>
            </a:ext>
          </a:extLst>
        </xdr:cNvPr>
        <xdr:cNvCxnSpPr/>
      </xdr:nvCxnSpPr>
      <xdr:spPr>
        <a:xfrm>
          <a:off x="6858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1" name="テキスト ボックス 400">
          <a:extLst>
            <a:ext uri="{FF2B5EF4-FFF2-40B4-BE49-F238E27FC236}">
              <a16:creationId xmlns:a16="http://schemas.microsoft.com/office/drawing/2014/main" id="{BAC77ACF-BB44-4128-8F6A-A7C230B97048}"/>
            </a:ext>
          </a:extLst>
        </xdr:cNvPr>
        <xdr:cNvSpPr txBox="1"/>
      </xdr:nvSpPr>
      <xdr:spPr>
        <a:xfrm>
          <a:off x="386866" y="170008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12045439-A41C-4FE0-B8C9-ADF0DB2072A4}"/>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a16="http://schemas.microsoft.com/office/drawing/2014/main" id="{BAA85FEE-1E2D-4F8D-A09C-BAC0C03C19DF}"/>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4" name="直線コネクタ 403">
          <a:extLst>
            <a:ext uri="{FF2B5EF4-FFF2-40B4-BE49-F238E27FC236}">
              <a16:creationId xmlns:a16="http://schemas.microsoft.com/office/drawing/2014/main" id="{C62636B3-F896-4597-9A2C-E9914F7BF2EB}"/>
            </a:ext>
          </a:extLst>
        </xdr:cNvPr>
        <xdr:cNvCxnSpPr/>
      </xdr:nvCxnSpPr>
      <xdr:spPr>
        <a:xfrm flipV="1">
          <a:off x="4173855" y="1714500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5" name="【港湾・漁港】&#10;有形固定資産減価償却率最小値テキスト">
          <a:extLst>
            <a:ext uri="{FF2B5EF4-FFF2-40B4-BE49-F238E27FC236}">
              <a16:creationId xmlns:a16="http://schemas.microsoft.com/office/drawing/2014/main" id="{F3A9323F-2D6E-4D26-BB9C-F02D554E662C}"/>
            </a:ext>
          </a:extLst>
        </xdr:cNvPr>
        <xdr:cNvSpPr txBox="1"/>
      </xdr:nvSpPr>
      <xdr:spPr>
        <a:xfrm>
          <a:off x="421259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6" name="直線コネクタ 405">
          <a:extLst>
            <a:ext uri="{FF2B5EF4-FFF2-40B4-BE49-F238E27FC236}">
              <a16:creationId xmlns:a16="http://schemas.microsoft.com/office/drawing/2014/main" id="{F66E461E-15E8-4D76-8CD9-91695D275360}"/>
            </a:ext>
          </a:extLst>
        </xdr:cNvPr>
        <xdr:cNvCxnSpPr/>
      </xdr:nvCxnSpPr>
      <xdr:spPr>
        <a:xfrm>
          <a:off x="4112260" y="184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7" name="【港湾・漁港】&#10;有形固定資産減価償却率最大値テキスト">
          <a:extLst>
            <a:ext uri="{FF2B5EF4-FFF2-40B4-BE49-F238E27FC236}">
              <a16:creationId xmlns:a16="http://schemas.microsoft.com/office/drawing/2014/main" id="{35E689A4-D575-4A5D-801A-1DE6174E210F}"/>
            </a:ext>
          </a:extLst>
        </xdr:cNvPr>
        <xdr:cNvSpPr txBox="1"/>
      </xdr:nvSpPr>
      <xdr:spPr>
        <a:xfrm>
          <a:off x="421259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8" name="直線コネクタ 407">
          <a:extLst>
            <a:ext uri="{FF2B5EF4-FFF2-40B4-BE49-F238E27FC236}">
              <a16:creationId xmlns:a16="http://schemas.microsoft.com/office/drawing/2014/main" id="{3456FECC-6488-41F3-B9DF-A64B2CDE29EF}"/>
            </a:ext>
          </a:extLst>
        </xdr:cNvPr>
        <xdr:cNvCxnSpPr/>
      </xdr:nvCxnSpPr>
      <xdr:spPr>
        <a:xfrm>
          <a:off x="4112260" y="1714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9" name="【港湾・漁港】&#10;有形固定資産減価償却率平均値テキスト">
          <a:extLst>
            <a:ext uri="{FF2B5EF4-FFF2-40B4-BE49-F238E27FC236}">
              <a16:creationId xmlns:a16="http://schemas.microsoft.com/office/drawing/2014/main" id="{C48FFE53-8CE8-479A-8869-D083FF9DF6F8}"/>
            </a:ext>
          </a:extLst>
        </xdr:cNvPr>
        <xdr:cNvSpPr txBox="1"/>
      </xdr:nvSpPr>
      <xdr:spPr>
        <a:xfrm>
          <a:off x="421259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10" name="フローチャート: 判断 409">
          <a:extLst>
            <a:ext uri="{FF2B5EF4-FFF2-40B4-BE49-F238E27FC236}">
              <a16:creationId xmlns:a16="http://schemas.microsoft.com/office/drawing/2014/main" id="{21CB6852-F465-4D9D-89CF-0D46A7EDE737}"/>
            </a:ext>
          </a:extLst>
        </xdr:cNvPr>
        <xdr:cNvSpPr/>
      </xdr:nvSpPr>
      <xdr:spPr>
        <a:xfrm>
          <a:off x="4131310" y="179819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115570</xdr:rowOff>
    </xdr:from>
    <xdr:to>
      <xdr:col>20</xdr:col>
      <xdr:colOff>38100</xdr:colOff>
      <xdr:row>104</xdr:row>
      <xdr:rowOff>45720</xdr:rowOff>
    </xdr:to>
    <xdr:sp macro="" textlink="">
      <xdr:nvSpPr>
        <xdr:cNvPr id="411" name="フローチャート: 判断 410">
          <a:extLst>
            <a:ext uri="{FF2B5EF4-FFF2-40B4-BE49-F238E27FC236}">
              <a16:creationId xmlns:a16="http://schemas.microsoft.com/office/drawing/2014/main" id="{BB6BBF8D-3041-4D01-BB48-FBE6D7D62AB6}"/>
            </a:ext>
          </a:extLst>
        </xdr:cNvPr>
        <xdr:cNvSpPr/>
      </xdr:nvSpPr>
      <xdr:spPr>
        <a:xfrm>
          <a:off x="3388360" y="1777492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76200</xdr:rowOff>
    </xdr:from>
    <xdr:to>
      <xdr:col>15</xdr:col>
      <xdr:colOff>101600</xdr:colOff>
      <xdr:row>104</xdr:row>
      <xdr:rowOff>6350</xdr:rowOff>
    </xdr:to>
    <xdr:sp macro="" textlink="">
      <xdr:nvSpPr>
        <xdr:cNvPr id="412" name="フローチャート: 判断 411">
          <a:extLst>
            <a:ext uri="{FF2B5EF4-FFF2-40B4-BE49-F238E27FC236}">
              <a16:creationId xmlns:a16="http://schemas.microsoft.com/office/drawing/2014/main" id="{C3ED0572-79A0-4705-9B76-70166D08077F}"/>
            </a:ext>
          </a:extLst>
        </xdr:cNvPr>
        <xdr:cNvSpPr/>
      </xdr:nvSpPr>
      <xdr:spPr>
        <a:xfrm>
          <a:off x="2571750" y="1773555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25400</xdr:rowOff>
    </xdr:from>
    <xdr:to>
      <xdr:col>10</xdr:col>
      <xdr:colOff>165100</xdr:colOff>
      <xdr:row>105</xdr:row>
      <xdr:rowOff>127000</xdr:rowOff>
    </xdr:to>
    <xdr:sp macro="" textlink="">
      <xdr:nvSpPr>
        <xdr:cNvPr id="413" name="フローチャート: 判断 412">
          <a:extLst>
            <a:ext uri="{FF2B5EF4-FFF2-40B4-BE49-F238E27FC236}">
              <a16:creationId xmlns:a16="http://schemas.microsoft.com/office/drawing/2014/main" id="{0C4E895D-2D4C-4B6A-8367-B1DBF43EAF56}"/>
            </a:ext>
          </a:extLst>
        </xdr:cNvPr>
        <xdr:cNvSpPr/>
      </xdr:nvSpPr>
      <xdr:spPr>
        <a:xfrm>
          <a:off x="1774190" y="1802384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11430</xdr:rowOff>
    </xdr:from>
    <xdr:to>
      <xdr:col>6</xdr:col>
      <xdr:colOff>38100</xdr:colOff>
      <xdr:row>106</xdr:row>
      <xdr:rowOff>113030</xdr:rowOff>
    </xdr:to>
    <xdr:sp macro="" textlink="">
      <xdr:nvSpPr>
        <xdr:cNvPr id="414" name="フローチャート: 判断 413">
          <a:extLst>
            <a:ext uri="{FF2B5EF4-FFF2-40B4-BE49-F238E27FC236}">
              <a16:creationId xmlns:a16="http://schemas.microsoft.com/office/drawing/2014/main" id="{23FAB82A-B83F-473F-8137-F9BF6212A121}"/>
            </a:ext>
          </a:extLst>
        </xdr:cNvPr>
        <xdr:cNvSpPr/>
      </xdr:nvSpPr>
      <xdr:spPr>
        <a:xfrm>
          <a:off x="988060" y="181889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EE36F160-AFF6-4153-8443-24F2D6B5FDA6}"/>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A1B33B7B-64C1-4F1A-8312-C3064AC90A77}"/>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C398ECC-1D6C-4A5B-AFFC-3EE8DB3AB3C0}"/>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1A2CC9AB-7F41-4F2B-B7A4-5A9BA402BDE6}"/>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A77B3F62-AA5F-4723-8E2D-C6590C52B67F}"/>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105411</xdr:rowOff>
    </xdr:from>
    <xdr:to>
      <xdr:col>24</xdr:col>
      <xdr:colOff>114300</xdr:colOff>
      <xdr:row>106</xdr:row>
      <xdr:rowOff>35561</xdr:rowOff>
    </xdr:to>
    <xdr:sp macro="" textlink="">
      <xdr:nvSpPr>
        <xdr:cNvPr id="420" name="楕円 419">
          <a:extLst>
            <a:ext uri="{FF2B5EF4-FFF2-40B4-BE49-F238E27FC236}">
              <a16:creationId xmlns:a16="http://schemas.microsoft.com/office/drawing/2014/main" id="{180EBA04-88C7-4153-B324-5B0F25232790}"/>
            </a:ext>
          </a:extLst>
        </xdr:cNvPr>
        <xdr:cNvSpPr/>
      </xdr:nvSpPr>
      <xdr:spPr>
        <a:xfrm>
          <a:off x="4131310" y="1810575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83838</xdr:rowOff>
    </xdr:from>
    <xdr:ext cx="405111" cy="259045"/>
    <xdr:sp macro="" textlink="">
      <xdr:nvSpPr>
        <xdr:cNvPr id="421" name="【港湾・漁港】&#10;有形固定資産減価償却率該当値テキスト">
          <a:extLst>
            <a:ext uri="{FF2B5EF4-FFF2-40B4-BE49-F238E27FC236}">
              <a16:creationId xmlns:a16="http://schemas.microsoft.com/office/drawing/2014/main" id="{69EADD90-4E10-4EB4-A54C-586B4690152E}"/>
            </a:ext>
          </a:extLst>
        </xdr:cNvPr>
        <xdr:cNvSpPr txBox="1"/>
      </xdr:nvSpPr>
      <xdr:spPr>
        <a:xfrm>
          <a:off x="4212590" y="1808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118111</xdr:rowOff>
    </xdr:from>
    <xdr:to>
      <xdr:col>20</xdr:col>
      <xdr:colOff>38100</xdr:colOff>
      <xdr:row>106</xdr:row>
      <xdr:rowOff>48261</xdr:rowOff>
    </xdr:to>
    <xdr:sp macro="" textlink="">
      <xdr:nvSpPr>
        <xdr:cNvPr id="422" name="楕円 421">
          <a:extLst>
            <a:ext uri="{FF2B5EF4-FFF2-40B4-BE49-F238E27FC236}">
              <a16:creationId xmlns:a16="http://schemas.microsoft.com/office/drawing/2014/main" id="{83E28503-E230-4324-98DA-7597E99A06E9}"/>
            </a:ext>
          </a:extLst>
        </xdr:cNvPr>
        <xdr:cNvSpPr/>
      </xdr:nvSpPr>
      <xdr:spPr>
        <a:xfrm>
          <a:off x="3388360" y="181222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156211</xdr:rowOff>
    </xdr:from>
    <xdr:to>
      <xdr:col>24</xdr:col>
      <xdr:colOff>63500</xdr:colOff>
      <xdr:row>105</xdr:row>
      <xdr:rowOff>168911</xdr:rowOff>
    </xdr:to>
    <xdr:cxnSp macro="">
      <xdr:nvCxnSpPr>
        <xdr:cNvPr id="423" name="直線コネクタ 422">
          <a:extLst>
            <a:ext uri="{FF2B5EF4-FFF2-40B4-BE49-F238E27FC236}">
              <a16:creationId xmlns:a16="http://schemas.microsoft.com/office/drawing/2014/main" id="{030C5F45-6CB1-4033-9B66-102B27A1F26D}"/>
            </a:ext>
          </a:extLst>
        </xdr:cNvPr>
        <xdr:cNvCxnSpPr/>
      </xdr:nvCxnSpPr>
      <xdr:spPr>
        <a:xfrm flipV="1">
          <a:off x="3431540" y="18160366"/>
          <a:ext cx="74295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104139</xdr:rowOff>
    </xdr:from>
    <xdr:to>
      <xdr:col>15</xdr:col>
      <xdr:colOff>101600</xdr:colOff>
      <xdr:row>106</xdr:row>
      <xdr:rowOff>34289</xdr:rowOff>
    </xdr:to>
    <xdr:sp macro="" textlink="">
      <xdr:nvSpPr>
        <xdr:cNvPr id="424" name="楕円 423">
          <a:extLst>
            <a:ext uri="{FF2B5EF4-FFF2-40B4-BE49-F238E27FC236}">
              <a16:creationId xmlns:a16="http://schemas.microsoft.com/office/drawing/2014/main" id="{8CD1A512-393F-4D30-BC42-80BAA141785A}"/>
            </a:ext>
          </a:extLst>
        </xdr:cNvPr>
        <xdr:cNvSpPr/>
      </xdr:nvSpPr>
      <xdr:spPr>
        <a:xfrm>
          <a:off x="2571750" y="1810448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154939</xdr:rowOff>
    </xdr:from>
    <xdr:to>
      <xdr:col>19</xdr:col>
      <xdr:colOff>177800</xdr:colOff>
      <xdr:row>105</xdr:row>
      <xdr:rowOff>168911</xdr:rowOff>
    </xdr:to>
    <xdr:cxnSp macro="">
      <xdr:nvCxnSpPr>
        <xdr:cNvPr id="425" name="直線コネクタ 424">
          <a:extLst>
            <a:ext uri="{FF2B5EF4-FFF2-40B4-BE49-F238E27FC236}">
              <a16:creationId xmlns:a16="http://schemas.microsoft.com/office/drawing/2014/main" id="{844DF250-098B-4E15-904E-A22399094641}"/>
            </a:ext>
          </a:extLst>
        </xdr:cNvPr>
        <xdr:cNvCxnSpPr/>
      </xdr:nvCxnSpPr>
      <xdr:spPr>
        <a:xfrm>
          <a:off x="2626360" y="18157189"/>
          <a:ext cx="805180" cy="1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90170</xdr:rowOff>
    </xdr:from>
    <xdr:to>
      <xdr:col>10</xdr:col>
      <xdr:colOff>165100</xdr:colOff>
      <xdr:row>106</xdr:row>
      <xdr:rowOff>20320</xdr:rowOff>
    </xdr:to>
    <xdr:sp macro="" textlink="">
      <xdr:nvSpPr>
        <xdr:cNvPr id="426" name="楕円 425">
          <a:extLst>
            <a:ext uri="{FF2B5EF4-FFF2-40B4-BE49-F238E27FC236}">
              <a16:creationId xmlns:a16="http://schemas.microsoft.com/office/drawing/2014/main" id="{BA633344-4346-481E-A8A5-3950656D344F}"/>
            </a:ext>
          </a:extLst>
        </xdr:cNvPr>
        <xdr:cNvSpPr/>
      </xdr:nvSpPr>
      <xdr:spPr>
        <a:xfrm>
          <a:off x="1774190" y="180962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140970</xdr:rowOff>
    </xdr:from>
    <xdr:to>
      <xdr:col>15</xdr:col>
      <xdr:colOff>50800</xdr:colOff>
      <xdr:row>105</xdr:row>
      <xdr:rowOff>154939</xdr:rowOff>
    </xdr:to>
    <xdr:cxnSp macro="">
      <xdr:nvCxnSpPr>
        <xdr:cNvPr id="427" name="直線コネクタ 426">
          <a:extLst>
            <a:ext uri="{FF2B5EF4-FFF2-40B4-BE49-F238E27FC236}">
              <a16:creationId xmlns:a16="http://schemas.microsoft.com/office/drawing/2014/main" id="{E83E7B1B-23B0-4324-A06F-DB207A11739D}"/>
            </a:ext>
          </a:extLst>
        </xdr:cNvPr>
        <xdr:cNvCxnSpPr/>
      </xdr:nvCxnSpPr>
      <xdr:spPr>
        <a:xfrm>
          <a:off x="1828800" y="18141315"/>
          <a:ext cx="797560" cy="1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73661</xdr:rowOff>
    </xdr:from>
    <xdr:to>
      <xdr:col>6</xdr:col>
      <xdr:colOff>38100</xdr:colOff>
      <xdr:row>106</xdr:row>
      <xdr:rowOff>3811</xdr:rowOff>
    </xdr:to>
    <xdr:sp macro="" textlink="">
      <xdr:nvSpPr>
        <xdr:cNvPr id="428" name="楕円 427">
          <a:extLst>
            <a:ext uri="{FF2B5EF4-FFF2-40B4-BE49-F238E27FC236}">
              <a16:creationId xmlns:a16="http://schemas.microsoft.com/office/drawing/2014/main" id="{D85519BF-4112-4553-A46F-CDE4318568AD}"/>
            </a:ext>
          </a:extLst>
        </xdr:cNvPr>
        <xdr:cNvSpPr/>
      </xdr:nvSpPr>
      <xdr:spPr>
        <a:xfrm>
          <a:off x="988060" y="1807591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124461</xdr:rowOff>
    </xdr:from>
    <xdr:to>
      <xdr:col>10</xdr:col>
      <xdr:colOff>114300</xdr:colOff>
      <xdr:row>105</xdr:row>
      <xdr:rowOff>140970</xdr:rowOff>
    </xdr:to>
    <xdr:cxnSp macro="">
      <xdr:nvCxnSpPr>
        <xdr:cNvPr id="429" name="直線コネクタ 428">
          <a:extLst>
            <a:ext uri="{FF2B5EF4-FFF2-40B4-BE49-F238E27FC236}">
              <a16:creationId xmlns:a16="http://schemas.microsoft.com/office/drawing/2014/main" id="{D0A0366B-675F-4166-892D-A4A42D7FF983}"/>
            </a:ext>
          </a:extLst>
        </xdr:cNvPr>
        <xdr:cNvCxnSpPr/>
      </xdr:nvCxnSpPr>
      <xdr:spPr>
        <a:xfrm>
          <a:off x="1031240" y="18128616"/>
          <a:ext cx="797560" cy="1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62247</xdr:rowOff>
    </xdr:from>
    <xdr:ext cx="405111" cy="259045"/>
    <xdr:sp macro="" textlink="">
      <xdr:nvSpPr>
        <xdr:cNvPr id="430" name="n_1aveValue【港湾・漁港】&#10;有形固定資産減価償却率">
          <a:extLst>
            <a:ext uri="{FF2B5EF4-FFF2-40B4-BE49-F238E27FC236}">
              <a16:creationId xmlns:a16="http://schemas.microsoft.com/office/drawing/2014/main" id="{30ECEBBB-7F84-46D0-90A3-33428A0E7BF4}"/>
            </a:ext>
          </a:extLst>
        </xdr:cNvPr>
        <xdr:cNvSpPr txBox="1"/>
      </xdr:nvSpPr>
      <xdr:spPr>
        <a:xfrm>
          <a:off x="3239144" y="17546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22877</xdr:rowOff>
    </xdr:from>
    <xdr:ext cx="405111" cy="259045"/>
    <xdr:sp macro="" textlink="">
      <xdr:nvSpPr>
        <xdr:cNvPr id="431" name="n_2aveValue【港湾・漁港】&#10;有形固定資産減価償却率">
          <a:extLst>
            <a:ext uri="{FF2B5EF4-FFF2-40B4-BE49-F238E27FC236}">
              <a16:creationId xmlns:a16="http://schemas.microsoft.com/office/drawing/2014/main" id="{F4745357-DBF1-4761-BA52-160B85CFA4F0}"/>
            </a:ext>
          </a:extLst>
        </xdr:cNvPr>
        <xdr:cNvSpPr txBox="1"/>
      </xdr:nvSpPr>
      <xdr:spPr>
        <a:xfrm>
          <a:off x="2439044" y="17506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143527</xdr:rowOff>
    </xdr:from>
    <xdr:ext cx="405111" cy="259045"/>
    <xdr:sp macro="" textlink="">
      <xdr:nvSpPr>
        <xdr:cNvPr id="432" name="n_3aveValue【港湾・漁港】&#10;有形固定資産減価償却率">
          <a:extLst>
            <a:ext uri="{FF2B5EF4-FFF2-40B4-BE49-F238E27FC236}">
              <a16:creationId xmlns:a16="http://schemas.microsoft.com/office/drawing/2014/main" id="{324FADA7-FB2B-4F9C-91DD-9272D999C918}"/>
            </a:ext>
          </a:extLst>
        </xdr:cNvPr>
        <xdr:cNvSpPr txBox="1"/>
      </xdr:nvSpPr>
      <xdr:spPr>
        <a:xfrm>
          <a:off x="1641484" y="1780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104157</xdr:rowOff>
    </xdr:from>
    <xdr:ext cx="405111" cy="259045"/>
    <xdr:sp macro="" textlink="">
      <xdr:nvSpPr>
        <xdr:cNvPr id="433" name="n_4aveValue【港湾・漁港】&#10;有形固定資産減価償却率">
          <a:extLst>
            <a:ext uri="{FF2B5EF4-FFF2-40B4-BE49-F238E27FC236}">
              <a16:creationId xmlns:a16="http://schemas.microsoft.com/office/drawing/2014/main" id="{E6F044FD-A194-4FDD-986E-284974DBC084}"/>
            </a:ext>
          </a:extLst>
        </xdr:cNvPr>
        <xdr:cNvSpPr txBox="1"/>
      </xdr:nvSpPr>
      <xdr:spPr>
        <a:xfrm>
          <a:off x="855354" y="182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39388</xdr:rowOff>
    </xdr:from>
    <xdr:ext cx="405111" cy="259045"/>
    <xdr:sp macro="" textlink="">
      <xdr:nvSpPr>
        <xdr:cNvPr id="434" name="n_1mainValue【港湾・漁港】&#10;有形固定資産減価償却率">
          <a:extLst>
            <a:ext uri="{FF2B5EF4-FFF2-40B4-BE49-F238E27FC236}">
              <a16:creationId xmlns:a16="http://schemas.microsoft.com/office/drawing/2014/main" id="{A1C755F8-93A8-49C0-BA16-341C17F5121B}"/>
            </a:ext>
          </a:extLst>
        </xdr:cNvPr>
        <xdr:cNvSpPr txBox="1"/>
      </xdr:nvSpPr>
      <xdr:spPr>
        <a:xfrm>
          <a:off x="3239144" y="1821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25416</xdr:rowOff>
    </xdr:from>
    <xdr:ext cx="405111" cy="259045"/>
    <xdr:sp macro="" textlink="">
      <xdr:nvSpPr>
        <xdr:cNvPr id="435" name="n_2mainValue【港湾・漁港】&#10;有形固定資産減価償却率">
          <a:extLst>
            <a:ext uri="{FF2B5EF4-FFF2-40B4-BE49-F238E27FC236}">
              <a16:creationId xmlns:a16="http://schemas.microsoft.com/office/drawing/2014/main" id="{B53F29F4-E182-46D5-A985-78EF749D19E3}"/>
            </a:ext>
          </a:extLst>
        </xdr:cNvPr>
        <xdr:cNvSpPr txBox="1"/>
      </xdr:nvSpPr>
      <xdr:spPr>
        <a:xfrm>
          <a:off x="2439044" y="1819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11447</xdr:rowOff>
    </xdr:from>
    <xdr:ext cx="405111" cy="259045"/>
    <xdr:sp macro="" textlink="">
      <xdr:nvSpPr>
        <xdr:cNvPr id="436" name="n_3mainValue【港湾・漁港】&#10;有形固定資産減価償却率">
          <a:extLst>
            <a:ext uri="{FF2B5EF4-FFF2-40B4-BE49-F238E27FC236}">
              <a16:creationId xmlns:a16="http://schemas.microsoft.com/office/drawing/2014/main" id="{892E06A8-EDD8-4891-8EB1-B1CE2D5AE73A}"/>
            </a:ext>
          </a:extLst>
        </xdr:cNvPr>
        <xdr:cNvSpPr txBox="1"/>
      </xdr:nvSpPr>
      <xdr:spPr>
        <a:xfrm>
          <a:off x="164148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20338</xdr:rowOff>
    </xdr:from>
    <xdr:ext cx="405111" cy="259045"/>
    <xdr:sp macro="" textlink="">
      <xdr:nvSpPr>
        <xdr:cNvPr id="437" name="n_4mainValue【港湾・漁港】&#10;有形固定資産減価償却率">
          <a:extLst>
            <a:ext uri="{FF2B5EF4-FFF2-40B4-BE49-F238E27FC236}">
              <a16:creationId xmlns:a16="http://schemas.microsoft.com/office/drawing/2014/main" id="{3C3D3438-30F1-4D78-BB53-26673ED545BA}"/>
            </a:ext>
          </a:extLst>
        </xdr:cNvPr>
        <xdr:cNvSpPr txBox="1"/>
      </xdr:nvSpPr>
      <xdr:spPr>
        <a:xfrm>
          <a:off x="855354" y="17847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80BB33AF-F36E-4C7A-8DF4-5526E9169141}"/>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527A710A-A58D-47BA-B567-4DF93CE9676F}"/>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6008AC6E-33D2-4CFF-A808-AAE1ACD7E27D}"/>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B98189FD-5835-4720-841A-317690F04F3D}"/>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E1337622-816D-4912-8A28-BA7E98B52E01}"/>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850DF8B9-5231-4B3F-8B8E-3C416CE3D028}"/>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DB7FD856-6C19-4B0B-89E6-C1FC3740DBC1}"/>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8C472776-386E-4468-BD90-14F5E949C3D1}"/>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A5DBA126-CACB-42FA-93A8-72BF6AACA487}"/>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57021C10-968E-47E1-8E40-52AE6B9CDBB8}"/>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DA3DADA4-CCD1-4B63-9A13-A1D88DAC6A9B}"/>
            </a:ext>
          </a:extLst>
        </xdr:cNvPr>
        <xdr:cNvCxnSpPr/>
      </xdr:nvCxnSpPr>
      <xdr:spPr>
        <a:xfrm>
          <a:off x="5960110" y="1859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a:extLst>
            <a:ext uri="{FF2B5EF4-FFF2-40B4-BE49-F238E27FC236}">
              <a16:creationId xmlns:a16="http://schemas.microsoft.com/office/drawing/2014/main" id="{D6FFE976-D4B3-44E1-BB70-B4DF5BC23C41}"/>
            </a:ext>
          </a:extLst>
        </xdr:cNvPr>
        <xdr:cNvSpPr txBox="1"/>
      </xdr:nvSpPr>
      <xdr:spPr>
        <a:xfrm>
          <a:off x="5724659" y="184486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D380DFBF-0BC0-4D6C-B532-361E03B632EA}"/>
            </a:ext>
          </a:extLst>
        </xdr:cNvPr>
        <xdr:cNvCxnSpPr/>
      </xdr:nvCxnSpPr>
      <xdr:spPr>
        <a:xfrm>
          <a:off x="5960110" y="1813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1" name="テキスト ボックス 450">
          <a:extLst>
            <a:ext uri="{FF2B5EF4-FFF2-40B4-BE49-F238E27FC236}">
              <a16:creationId xmlns:a16="http://schemas.microsoft.com/office/drawing/2014/main" id="{F3E7EAB2-D905-4A32-BE0D-BF3E3609AFEF}"/>
            </a:ext>
          </a:extLst>
        </xdr:cNvPr>
        <xdr:cNvSpPr txBox="1"/>
      </xdr:nvSpPr>
      <xdr:spPr>
        <a:xfrm>
          <a:off x="5416126" y="1799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091C31FA-0B30-4CE8-9BAA-7528129F68AB}"/>
            </a:ext>
          </a:extLst>
        </xdr:cNvPr>
        <xdr:cNvCxnSpPr/>
      </xdr:nvCxnSpPr>
      <xdr:spPr>
        <a:xfrm>
          <a:off x="5960110" y="176745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3" name="テキスト ボックス 452">
          <a:extLst>
            <a:ext uri="{FF2B5EF4-FFF2-40B4-BE49-F238E27FC236}">
              <a16:creationId xmlns:a16="http://schemas.microsoft.com/office/drawing/2014/main" id="{7DBF87F0-6607-4687-936E-1FB67DA3009A}"/>
            </a:ext>
          </a:extLst>
        </xdr:cNvPr>
        <xdr:cNvSpPr txBox="1"/>
      </xdr:nvSpPr>
      <xdr:spPr>
        <a:xfrm>
          <a:off x="5331688" y="175380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AC364131-7828-46B0-8A2C-9C1CE3611D16}"/>
            </a:ext>
          </a:extLst>
        </xdr:cNvPr>
        <xdr:cNvCxnSpPr/>
      </xdr:nvCxnSpPr>
      <xdr:spPr>
        <a:xfrm>
          <a:off x="5960110" y="1722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5" name="テキスト ボックス 454">
          <a:extLst>
            <a:ext uri="{FF2B5EF4-FFF2-40B4-BE49-F238E27FC236}">
              <a16:creationId xmlns:a16="http://schemas.microsoft.com/office/drawing/2014/main" id="{83F966CE-270A-4F94-BA17-8FEC690AAFF2}"/>
            </a:ext>
          </a:extLst>
        </xdr:cNvPr>
        <xdr:cNvSpPr txBox="1"/>
      </xdr:nvSpPr>
      <xdr:spPr>
        <a:xfrm>
          <a:off x="5331688" y="170770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EC8DAED4-FD39-4AAB-A8C9-C22634374C5A}"/>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7" name="テキスト ボックス 456">
          <a:extLst>
            <a:ext uri="{FF2B5EF4-FFF2-40B4-BE49-F238E27FC236}">
              <a16:creationId xmlns:a16="http://schemas.microsoft.com/office/drawing/2014/main" id="{E439E8B6-BE06-45F8-A8CD-8CDF2D9C17A5}"/>
            </a:ext>
          </a:extLst>
        </xdr:cNvPr>
        <xdr:cNvSpPr txBox="1"/>
      </xdr:nvSpPr>
      <xdr:spPr>
        <a:xfrm>
          <a:off x="5331688" y="1662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a:extLst>
            <a:ext uri="{FF2B5EF4-FFF2-40B4-BE49-F238E27FC236}">
              <a16:creationId xmlns:a16="http://schemas.microsoft.com/office/drawing/2014/main" id="{A72AB928-00C0-43BD-B7C3-0137B61888F4}"/>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165805</xdr:rowOff>
    </xdr:from>
    <xdr:to>
      <xdr:col>54</xdr:col>
      <xdr:colOff>189865</xdr:colOff>
      <xdr:row>108</xdr:row>
      <xdr:rowOff>76172</xdr:rowOff>
    </xdr:to>
    <xdr:cxnSp macro="">
      <xdr:nvCxnSpPr>
        <xdr:cNvPr id="459" name="直線コネクタ 458">
          <a:extLst>
            <a:ext uri="{FF2B5EF4-FFF2-40B4-BE49-F238E27FC236}">
              <a16:creationId xmlns:a16="http://schemas.microsoft.com/office/drawing/2014/main" id="{A18D4601-AC4F-4D37-9F4E-C049580F4CA5}"/>
            </a:ext>
          </a:extLst>
        </xdr:cNvPr>
        <xdr:cNvCxnSpPr/>
      </xdr:nvCxnSpPr>
      <xdr:spPr>
        <a:xfrm flipV="1">
          <a:off x="9429115" y="17143165"/>
          <a:ext cx="0" cy="144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79999</xdr:rowOff>
    </xdr:from>
    <xdr:ext cx="313932" cy="259045"/>
    <xdr:sp macro="" textlink="">
      <xdr:nvSpPr>
        <xdr:cNvPr id="460" name="【港湾・漁港】&#10;一人当たり有形固定資産（償却資産）額最小値テキスト">
          <a:extLst>
            <a:ext uri="{FF2B5EF4-FFF2-40B4-BE49-F238E27FC236}">
              <a16:creationId xmlns:a16="http://schemas.microsoft.com/office/drawing/2014/main" id="{C6EBC326-D0A7-4B34-A016-B3B013372156}"/>
            </a:ext>
          </a:extLst>
        </xdr:cNvPr>
        <xdr:cNvSpPr txBox="1"/>
      </xdr:nvSpPr>
      <xdr:spPr>
        <a:xfrm>
          <a:off x="9467850" y="1859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76172</xdr:rowOff>
    </xdr:from>
    <xdr:to>
      <xdr:col>55</xdr:col>
      <xdr:colOff>88900</xdr:colOff>
      <xdr:row>108</xdr:row>
      <xdr:rowOff>76172</xdr:rowOff>
    </xdr:to>
    <xdr:cxnSp macro="">
      <xdr:nvCxnSpPr>
        <xdr:cNvPr id="461" name="直線コネクタ 460">
          <a:extLst>
            <a:ext uri="{FF2B5EF4-FFF2-40B4-BE49-F238E27FC236}">
              <a16:creationId xmlns:a16="http://schemas.microsoft.com/office/drawing/2014/main" id="{D6E0103D-5070-4598-B64F-66E2449652DC}"/>
            </a:ext>
          </a:extLst>
        </xdr:cNvPr>
        <xdr:cNvCxnSpPr/>
      </xdr:nvCxnSpPr>
      <xdr:spPr>
        <a:xfrm>
          <a:off x="9356090" y="1859277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112482</xdr:rowOff>
    </xdr:from>
    <xdr:ext cx="690189" cy="259045"/>
    <xdr:sp macro="" textlink="">
      <xdr:nvSpPr>
        <xdr:cNvPr id="462" name="【港湾・漁港】&#10;一人当たり有形固定資産（償却資産）額最大値テキスト">
          <a:extLst>
            <a:ext uri="{FF2B5EF4-FFF2-40B4-BE49-F238E27FC236}">
              <a16:creationId xmlns:a16="http://schemas.microsoft.com/office/drawing/2014/main" id="{AE7BE588-F2DD-4B52-93F3-3546E9343F95}"/>
            </a:ext>
          </a:extLst>
        </xdr:cNvPr>
        <xdr:cNvSpPr txBox="1"/>
      </xdr:nvSpPr>
      <xdr:spPr>
        <a:xfrm>
          <a:off x="9467850" y="16914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165805</xdr:rowOff>
    </xdr:from>
    <xdr:to>
      <xdr:col>55</xdr:col>
      <xdr:colOff>88900</xdr:colOff>
      <xdr:row>99</xdr:row>
      <xdr:rowOff>165805</xdr:rowOff>
    </xdr:to>
    <xdr:cxnSp macro="">
      <xdr:nvCxnSpPr>
        <xdr:cNvPr id="463" name="直線コネクタ 462">
          <a:extLst>
            <a:ext uri="{FF2B5EF4-FFF2-40B4-BE49-F238E27FC236}">
              <a16:creationId xmlns:a16="http://schemas.microsoft.com/office/drawing/2014/main" id="{876D08BB-8C4B-4A24-9CCD-9C9F938A876B}"/>
            </a:ext>
          </a:extLst>
        </xdr:cNvPr>
        <xdr:cNvCxnSpPr/>
      </xdr:nvCxnSpPr>
      <xdr:spPr>
        <a:xfrm>
          <a:off x="9356090" y="1714316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145758</xdr:rowOff>
    </xdr:from>
    <xdr:ext cx="599010" cy="259045"/>
    <xdr:sp macro="" textlink="">
      <xdr:nvSpPr>
        <xdr:cNvPr id="464" name="【港湾・漁港】&#10;一人当たり有形固定資産（償却資産）額平均値テキスト">
          <a:extLst>
            <a:ext uri="{FF2B5EF4-FFF2-40B4-BE49-F238E27FC236}">
              <a16:creationId xmlns:a16="http://schemas.microsoft.com/office/drawing/2014/main" id="{4A4AF9EB-B16D-4E1C-B36E-2622F110A313}"/>
            </a:ext>
          </a:extLst>
        </xdr:cNvPr>
        <xdr:cNvSpPr txBox="1"/>
      </xdr:nvSpPr>
      <xdr:spPr>
        <a:xfrm>
          <a:off x="9467850" y="183175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167331</xdr:rowOff>
    </xdr:from>
    <xdr:to>
      <xdr:col>55</xdr:col>
      <xdr:colOff>50800</xdr:colOff>
      <xdr:row>107</xdr:row>
      <xdr:rowOff>97481</xdr:rowOff>
    </xdr:to>
    <xdr:sp macro="" textlink="">
      <xdr:nvSpPr>
        <xdr:cNvPr id="465" name="フローチャート: 判断 464">
          <a:extLst>
            <a:ext uri="{FF2B5EF4-FFF2-40B4-BE49-F238E27FC236}">
              <a16:creationId xmlns:a16="http://schemas.microsoft.com/office/drawing/2014/main" id="{5284C943-0746-47A8-A734-B79077D0395E}"/>
            </a:ext>
          </a:extLst>
        </xdr:cNvPr>
        <xdr:cNvSpPr/>
      </xdr:nvSpPr>
      <xdr:spPr>
        <a:xfrm>
          <a:off x="9394190" y="18344841"/>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64224</xdr:rowOff>
    </xdr:from>
    <xdr:to>
      <xdr:col>50</xdr:col>
      <xdr:colOff>165100</xdr:colOff>
      <xdr:row>107</xdr:row>
      <xdr:rowOff>165824</xdr:rowOff>
    </xdr:to>
    <xdr:sp macro="" textlink="">
      <xdr:nvSpPr>
        <xdr:cNvPr id="466" name="フローチャート: 判断 465">
          <a:extLst>
            <a:ext uri="{FF2B5EF4-FFF2-40B4-BE49-F238E27FC236}">
              <a16:creationId xmlns:a16="http://schemas.microsoft.com/office/drawing/2014/main" id="{6DDD8DF8-9AC1-4CA1-B70C-D75038F43A8C}"/>
            </a:ext>
          </a:extLst>
        </xdr:cNvPr>
        <xdr:cNvSpPr/>
      </xdr:nvSpPr>
      <xdr:spPr>
        <a:xfrm>
          <a:off x="8632190" y="18405564"/>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87271</xdr:rowOff>
    </xdr:from>
    <xdr:to>
      <xdr:col>46</xdr:col>
      <xdr:colOff>38100</xdr:colOff>
      <xdr:row>108</xdr:row>
      <xdr:rowOff>17421</xdr:rowOff>
    </xdr:to>
    <xdr:sp macro="" textlink="">
      <xdr:nvSpPr>
        <xdr:cNvPr id="467" name="フローチャート: 判断 466">
          <a:extLst>
            <a:ext uri="{FF2B5EF4-FFF2-40B4-BE49-F238E27FC236}">
              <a16:creationId xmlns:a16="http://schemas.microsoft.com/office/drawing/2014/main" id="{CEA93106-4E8C-442E-8DE9-12649C9D0492}"/>
            </a:ext>
          </a:extLst>
        </xdr:cNvPr>
        <xdr:cNvSpPr/>
      </xdr:nvSpPr>
      <xdr:spPr>
        <a:xfrm>
          <a:off x="7846060" y="1843432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15942</xdr:rowOff>
    </xdr:from>
    <xdr:to>
      <xdr:col>41</xdr:col>
      <xdr:colOff>101600</xdr:colOff>
      <xdr:row>107</xdr:row>
      <xdr:rowOff>117542</xdr:rowOff>
    </xdr:to>
    <xdr:sp macro="" textlink="">
      <xdr:nvSpPr>
        <xdr:cNvPr id="468" name="フローチャート: 判断 467">
          <a:extLst>
            <a:ext uri="{FF2B5EF4-FFF2-40B4-BE49-F238E27FC236}">
              <a16:creationId xmlns:a16="http://schemas.microsoft.com/office/drawing/2014/main" id="{8CFCAB39-5387-4329-9C5F-63C81F79026C}"/>
            </a:ext>
          </a:extLst>
        </xdr:cNvPr>
        <xdr:cNvSpPr/>
      </xdr:nvSpPr>
      <xdr:spPr>
        <a:xfrm>
          <a:off x="7029450" y="1836490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52592</xdr:rowOff>
    </xdr:from>
    <xdr:to>
      <xdr:col>36</xdr:col>
      <xdr:colOff>165100</xdr:colOff>
      <xdr:row>107</xdr:row>
      <xdr:rowOff>154192</xdr:rowOff>
    </xdr:to>
    <xdr:sp macro="" textlink="">
      <xdr:nvSpPr>
        <xdr:cNvPr id="469" name="フローチャート: 判断 468">
          <a:extLst>
            <a:ext uri="{FF2B5EF4-FFF2-40B4-BE49-F238E27FC236}">
              <a16:creationId xmlns:a16="http://schemas.microsoft.com/office/drawing/2014/main" id="{31B8C31C-0DCE-4D1B-8FCC-12AE03485F22}"/>
            </a:ext>
          </a:extLst>
        </xdr:cNvPr>
        <xdr:cNvSpPr/>
      </xdr:nvSpPr>
      <xdr:spPr>
        <a:xfrm>
          <a:off x="6231890" y="1840155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F3645275-18BE-4A0A-BDF8-5CB0249A5275}"/>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27E4440D-6174-486F-B20D-3C8088EA2DC3}"/>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1F9110F6-EA19-47C5-B0AB-F22544280947}"/>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8530510D-B183-47E8-9BEE-45371E5E2677}"/>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41F2350E-232B-4AA7-808C-FD26A713CAAC}"/>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126950</xdr:rowOff>
    </xdr:from>
    <xdr:to>
      <xdr:col>55</xdr:col>
      <xdr:colOff>50800</xdr:colOff>
      <xdr:row>107</xdr:row>
      <xdr:rowOff>57100</xdr:rowOff>
    </xdr:to>
    <xdr:sp macro="" textlink="">
      <xdr:nvSpPr>
        <xdr:cNvPr id="475" name="楕円 474">
          <a:extLst>
            <a:ext uri="{FF2B5EF4-FFF2-40B4-BE49-F238E27FC236}">
              <a16:creationId xmlns:a16="http://schemas.microsoft.com/office/drawing/2014/main" id="{3397DC5A-787B-4D82-8848-82E73B033B87}"/>
            </a:ext>
          </a:extLst>
        </xdr:cNvPr>
        <xdr:cNvSpPr/>
      </xdr:nvSpPr>
      <xdr:spPr>
        <a:xfrm>
          <a:off x="9394190" y="1830446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149827</xdr:rowOff>
    </xdr:from>
    <xdr:ext cx="599010" cy="259045"/>
    <xdr:sp macro="" textlink="">
      <xdr:nvSpPr>
        <xdr:cNvPr id="476" name="【港湾・漁港】&#10;一人当たり有形固定資産（償却資産）額該当値テキスト">
          <a:extLst>
            <a:ext uri="{FF2B5EF4-FFF2-40B4-BE49-F238E27FC236}">
              <a16:creationId xmlns:a16="http://schemas.microsoft.com/office/drawing/2014/main" id="{7184B85A-B879-4E2E-9725-F76FE2C0D620}"/>
            </a:ext>
          </a:extLst>
        </xdr:cNvPr>
        <xdr:cNvSpPr txBox="1"/>
      </xdr:nvSpPr>
      <xdr:spPr>
        <a:xfrm>
          <a:off x="9467850" y="18152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134719</xdr:rowOff>
    </xdr:from>
    <xdr:to>
      <xdr:col>50</xdr:col>
      <xdr:colOff>165100</xdr:colOff>
      <xdr:row>107</xdr:row>
      <xdr:rowOff>64869</xdr:rowOff>
    </xdr:to>
    <xdr:sp macro="" textlink="">
      <xdr:nvSpPr>
        <xdr:cNvPr id="477" name="楕円 476">
          <a:extLst>
            <a:ext uri="{FF2B5EF4-FFF2-40B4-BE49-F238E27FC236}">
              <a16:creationId xmlns:a16="http://schemas.microsoft.com/office/drawing/2014/main" id="{D2A7DF01-298F-4923-85A0-9E9A1B98804D}"/>
            </a:ext>
          </a:extLst>
        </xdr:cNvPr>
        <xdr:cNvSpPr/>
      </xdr:nvSpPr>
      <xdr:spPr>
        <a:xfrm>
          <a:off x="8632190" y="1830460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6300</xdr:rowOff>
    </xdr:from>
    <xdr:to>
      <xdr:col>55</xdr:col>
      <xdr:colOff>0</xdr:colOff>
      <xdr:row>107</xdr:row>
      <xdr:rowOff>14069</xdr:rowOff>
    </xdr:to>
    <xdr:cxnSp macro="">
      <xdr:nvCxnSpPr>
        <xdr:cNvPr id="478" name="直線コネクタ 477">
          <a:extLst>
            <a:ext uri="{FF2B5EF4-FFF2-40B4-BE49-F238E27FC236}">
              <a16:creationId xmlns:a16="http://schemas.microsoft.com/office/drawing/2014/main" id="{ED677D95-D160-496D-8BB3-722B8768B905}"/>
            </a:ext>
          </a:extLst>
        </xdr:cNvPr>
        <xdr:cNvCxnSpPr/>
      </xdr:nvCxnSpPr>
      <xdr:spPr>
        <a:xfrm flipV="1">
          <a:off x="8686800" y="18353355"/>
          <a:ext cx="742950" cy="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138401</xdr:rowOff>
    </xdr:from>
    <xdr:to>
      <xdr:col>46</xdr:col>
      <xdr:colOff>38100</xdr:colOff>
      <xdr:row>107</xdr:row>
      <xdr:rowOff>68551</xdr:rowOff>
    </xdr:to>
    <xdr:sp macro="" textlink="">
      <xdr:nvSpPr>
        <xdr:cNvPr id="479" name="楕円 478">
          <a:extLst>
            <a:ext uri="{FF2B5EF4-FFF2-40B4-BE49-F238E27FC236}">
              <a16:creationId xmlns:a16="http://schemas.microsoft.com/office/drawing/2014/main" id="{4866214A-60F4-4DE2-949A-CB858DF2CA1F}"/>
            </a:ext>
          </a:extLst>
        </xdr:cNvPr>
        <xdr:cNvSpPr/>
      </xdr:nvSpPr>
      <xdr:spPr>
        <a:xfrm>
          <a:off x="7846060" y="1830829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14069</xdr:rowOff>
    </xdr:from>
    <xdr:to>
      <xdr:col>50</xdr:col>
      <xdr:colOff>114300</xdr:colOff>
      <xdr:row>107</xdr:row>
      <xdr:rowOff>17751</xdr:rowOff>
    </xdr:to>
    <xdr:cxnSp macro="">
      <xdr:nvCxnSpPr>
        <xdr:cNvPr id="480" name="直線コネクタ 479">
          <a:extLst>
            <a:ext uri="{FF2B5EF4-FFF2-40B4-BE49-F238E27FC236}">
              <a16:creationId xmlns:a16="http://schemas.microsoft.com/office/drawing/2014/main" id="{12585E74-2310-4E83-BCB2-3D55A3827134}"/>
            </a:ext>
          </a:extLst>
        </xdr:cNvPr>
        <xdr:cNvCxnSpPr/>
      </xdr:nvCxnSpPr>
      <xdr:spPr>
        <a:xfrm flipV="1">
          <a:off x="7889240" y="18363029"/>
          <a:ext cx="797560" cy="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140942</xdr:rowOff>
    </xdr:from>
    <xdr:to>
      <xdr:col>41</xdr:col>
      <xdr:colOff>101600</xdr:colOff>
      <xdr:row>107</xdr:row>
      <xdr:rowOff>71092</xdr:rowOff>
    </xdr:to>
    <xdr:sp macro="" textlink="">
      <xdr:nvSpPr>
        <xdr:cNvPr id="481" name="楕円 480">
          <a:extLst>
            <a:ext uri="{FF2B5EF4-FFF2-40B4-BE49-F238E27FC236}">
              <a16:creationId xmlns:a16="http://schemas.microsoft.com/office/drawing/2014/main" id="{D534F3DA-9CCE-4F2A-A896-244CD75E8273}"/>
            </a:ext>
          </a:extLst>
        </xdr:cNvPr>
        <xdr:cNvSpPr/>
      </xdr:nvSpPr>
      <xdr:spPr>
        <a:xfrm>
          <a:off x="7029450" y="1831083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17751</xdr:rowOff>
    </xdr:from>
    <xdr:to>
      <xdr:col>45</xdr:col>
      <xdr:colOff>177800</xdr:colOff>
      <xdr:row>107</xdr:row>
      <xdr:rowOff>20292</xdr:rowOff>
    </xdr:to>
    <xdr:cxnSp macro="">
      <xdr:nvCxnSpPr>
        <xdr:cNvPr id="482" name="直線コネクタ 481">
          <a:extLst>
            <a:ext uri="{FF2B5EF4-FFF2-40B4-BE49-F238E27FC236}">
              <a16:creationId xmlns:a16="http://schemas.microsoft.com/office/drawing/2014/main" id="{E2692919-9414-45A7-B8A2-5BB78F63CF3D}"/>
            </a:ext>
          </a:extLst>
        </xdr:cNvPr>
        <xdr:cNvCxnSpPr/>
      </xdr:nvCxnSpPr>
      <xdr:spPr>
        <a:xfrm flipV="1">
          <a:off x="7084060" y="18366711"/>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143881</xdr:rowOff>
    </xdr:from>
    <xdr:to>
      <xdr:col>36</xdr:col>
      <xdr:colOff>165100</xdr:colOff>
      <xdr:row>107</xdr:row>
      <xdr:rowOff>74031</xdr:rowOff>
    </xdr:to>
    <xdr:sp macro="" textlink="">
      <xdr:nvSpPr>
        <xdr:cNvPr id="483" name="楕円 482">
          <a:extLst>
            <a:ext uri="{FF2B5EF4-FFF2-40B4-BE49-F238E27FC236}">
              <a16:creationId xmlns:a16="http://schemas.microsoft.com/office/drawing/2014/main" id="{98611E38-2AB4-46FD-AB50-10F07FB0635C}"/>
            </a:ext>
          </a:extLst>
        </xdr:cNvPr>
        <xdr:cNvSpPr/>
      </xdr:nvSpPr>
      <xdr:spPr>
        <a:xfrm>
          <a:off x="6231890" y="1831567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20292</xdr:rowOff>
    </xdr:from>
    <xdr:to>
      <xdr:col>41</xdr:col>
      <xdr:colOff>50800</xdr:colOff>
      <xdr:row>107</xdr:row>
      <xdr:rowOff>23231</xdr:rowOff>
    </xdr:to>
    <xdr:cxnSp macro="">
      <xdr:nvCxnSpPr>
        <xdr:cNvPr id="484" name="直線コネクタ 483">
          <a:extLst>
            <a:ext uri="{FF2B5EF4-FFF2-40B4-BE49-F238E27FC236}">
              <a16:creationId xmlns:a16="http://schemas.microsoft.com/office/drawing/2014/main" id="{C1E9DEF6-0CF4-4E7E-9811-7E85361B3394}"/>
            </a:ext>
          </a:extLst>
        </xdr:cNvPr>
        <xdr:cNvCxnSpPr/>
      </xdr:nvCxnSpPr>
      <xdr:spPr>
        <a:xfrm flipV="1">
          <a:off x="6286500" y="18361632"/>
          <a:ext cx="79756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156951</xdr:rowOff>
    </xdr:from>
    <xdr:ext cx="599010" cy="259045"/>
    <xdr:sp macro="" textlink="">
      <xdr:nvSpPr>
        <xdr:cNvPr id="485" name="n_1aveValue【港湾・漁港】&#10;一人当たり有形固定資産（償却資産）額">
          <a:extLst>
            <a:ext uri="{FF2B5EF4-FFF2-40B4-BE49-F238E27FC236}">
              <a16:creationId xmlns:a16="http://schemas.microsoft.com/office/drawing/2014/main" id="{925DA991-DB30-4D4F-BE70-1EE15E2A9CF0}"/>
            </a:ext>
          </a:extLst>
        </xdr:cNvPr>
        <xdr:cNvSpPr txBox="1"/>
      </xdr:nvSpPr>
      <xdr:spPr>
        <a:xfrm>
          <a:off x="8401265" y="1850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8548</xdr:rowOff>
    </xdr:from>
    <xdr:ext cx="599010" cy="259045"/>
    <xdr:sp macro="" textlink="">
      <xdr:nvSpPr>
        <xdr:cNvPr id="486" name="n_2aveValue【港湾・漁港】&#10;一人当たり有形固定資産（償却資産）額">
          <a:extLst>
            <a:ext uri="{FF2B5EF4-FFF2-40B4-BE49-F238E27FC236}">
              <a16:creationId xmlns:a16="http://schemas.microsoft.com/office/drawing/2014/main" id="{A159125F-0DED-4E03-9BCA-82A70D5A8332}"/>
            </a:ext>
          </a:extLst>
        </xdr:cNvPr>
        <xdr:cNvSpPr txBox="1"/>
      </xdr:nvSpPr>
      <xdr:spPr>
        <a:xfrm>
          <a:off x="7610690" y="1852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108669</xdr:rowOff>
    </xdr:from>
    <xdr:ext cx="599010" cy="259045"/>
    <xdr:sp macro="" textlink="">
      <xdr:nvSpPr>
        <xdr:cNvPr id="487" name="n_3aveValue【港湾・漁港】&#10;一人当たり有形固定資産（償却資産）額">
          <a:extLst>
            <a:ext uri="{FF2B5EF4-FFF2-40B4-BE49-F238E27FC236}">
              <a16:creationId xmlns:a16="http://schemas.microsoft.com/office/drawing/2014/main" id="{DEE3CBA5-D0D5-4558-A339-743E53DF5C5A}"/>
            </a:ext>
          </a:extLst>
        </xdr:cNvPr>
        <xdr:cNvSpPr txBox="1"/>
      </xdr:nvSpPr>
      <xdr:spPr>
        <a:xfrm>
          <a:off x="6822655" y="18451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145319</xdr:rowOff>
    </xdr:from>
    <xdr:ext cx="599010" cy="259045"/>
    <xdr:sp macro="" textlink="">
      <xdr:nvSpPr>
        <xdr:cNvPr id="488" name="n_4aveValue【港湾・漁港】&#10;一人当たり有形固定資産（償却資産）額">
          <a:extLst>
            <a:ext uri="{FF2B5EF4-FFF2-40B4-BE49-F238E27FC236}">
              <a16:creationId xmlns:a16="http://schemas.microsoft.com/office/drawing/2014/main" id="{6F011351-B58E-4C6E-885A-F0C26D1AB4D8}"/>
            </a:ext>
          </a:extLst>
        </xdr:cNvPr>
        <xdr:cNvSpPr txBox="1"/>
      </xdr:nvSpPr>
      <xdr:spPr>
        <a:xfrm>
          <a:off x="6007950" y="18488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81396</xdr:rowOff>
    </xdr:from>
    <xdr:ext cx="599010" cy="259045"/>
    <xdr:sp macro="" textlink="">
      <xdr:nvSpPr>
        <xdr:cNvPr id="489" name="n_1mainValue【港湾・漁港】&#10;一人当たり有形固定資産（償却資産）額">
          <a:extLst>
            <a:ext uri="{FF2B5EF4-FFF2-40B4-BE49-F238E27FC236}">
              <a16:creationId xmlns:a16="http://schemas.microsoft.com/office/drawing/2014/main" id="{D50905A7-7520-4B45-AE15-7FC06638C8DC}"/>
            </a:ext>
          </a:extLst>
        </xdr:cNvPr>
        <xdr:cNvSpPr txBox="1"/>
      </xdr:nvSpPr>
      <xdr:spPr>
        <a:xfrm>
          <a:off x="8401265" y="1808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85078</xdr:rowOff>
    </xdr:from>
    <xdr:ext cx="599010" cy="259045"/>
    <xdr:sp macro="" textlink="">
      <xdr:nvSpPr>
        <xdr:cNvPr id="490" name="n_2mainValue【港湾・漁港】&#10;一人当たり有形固定資産（償却資産）額">
          <a:extLst>
            <a:ext uri="{FF2B5EF4-FFF2-40B4-BE49-F238E27FC236}">
              <a16:creationId xmlns:a16="http://schemas.microsoft.com/office/drawing/2014/main" id="{51F2A1C2-2CAF-4C66-9236-B4DA6A6AFC75}"/>
            </a:ext>
          </a:extLst>
        </xdr:cNvPr>
        <xdr:cNvSpPr txBox="1"/>
      </xdr:nvSpPr>
      <xdr:spPr>
        <a:xfrm>
          <a:off x="7610690" y="1808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87619</xdr:rowOff>
    </xdr:from>
    <xdr:ext cx="599010" cy="259045"/>
    <xdr:sp macro="" textlink="">
      <xdr:nvSpPr>
        <xdr:cNvPr id="491" name="n_3mainValue【港湾・漁港】&#10;一人当たり有形固定資産（償却資産）額">
          <a:extLst>
            <a:ext uri="{FF2B5EF4-FFF2-40B4-BE49-F238E27FC236}">
              <a16:creationId xmlns:a16="http://schemas.microsoft.com/office/drawing/2014/main" id="{F2E1A175-CA09-4AC9-9419-D16E6FC76A91}"/>
            </a:ext>
          </a:extLst>
        </xdr:cNvPr>
        <xdr:cNvSpPr txBox="1"/>
      </xdr:nvSpPr>
      <xdr:spPr>
        <a:xfrm>
          <a:off x="6822655" y="180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90558</xdr:rowOff>
    </xdr:from>
    <xdr:ext cx="599010" cy="259045"/>
    <xdr:sp macro="" textlink="">
      <xdr:nvSpPr>
        <xdr:cNvPr id="492" name="n_4mainValue【港湾・漁港】&#10;一人当たり有形固定資産（償却資産）額">
          <a:extLst>
            <a:ext uri="{FF2B5EF4-FFF2-40B4-BE49-F238E27FC236}">
              <a16:creationId xmlns:a16="http://schemas.microsoft.com/office/drawing/2014/main" id="{F59EBD4C-A1E6-4449-9185-5016E77D9E14}"/>
            </a:ext>
          </a:extLst>
        </xdr:cNvPr>
        <xdr:cNvSpPr txBox="1"/>
      </xdr:nvSpPr>
      <xdr:spPr>
        <a:xfrm>
          <a:off x="6007950" y="1809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33D10466-EA42-4764-937B-6FF97844F911}"/>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2D907C7B-C731-4997-85CE-B6E6FD1A0C3E}"/>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70EEA425-54E8-4CA7-9D83-646260F1B314}"/>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35486A01-FAD6-4E81-BEFD-EA01A613D289}"/>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4431105D-0FFC-42B9-B6FA-BEAB712F1C77}"/>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5EA53F70-74DE-4E65-BC80-C80D667AEC4C}"/>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72C9C586-D160-4B19-8639-3D588AAE57A9}"/>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5C206EC2-25C2-43BA-BFAE-76B545493D6F}"/>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D7D4A3EF-2052-48B0-8E8E-2C04638295D9}"/>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55EDA64B-B2F2-4FAE-9483-42A5C634A750}"/>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80C88A2C-92FA-4C5C-A2CE-A35CB191ED49}"/>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20FE17CC-AF8D-4584-AF8B-4789E54BA38B}"/>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id="{A3D99F66-A50A-47B7-A245-F15A719834B1}"/>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8044D67C-0950-47B4-896F-5974B71BD595}"/>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33C0A9AC-4ECB-48D4-B541-495560AD6206}"/>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A87DE479-7F62-427F-AB9A-FA4A3B8E007C}"/>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05F8369A-6980-4087-9CAC-4693775960BC}"/>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25267DFC-A9D6-439D-B9E0-BB1F2FE1F1E9}"/>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9E3D4884-4490-47FF-9A0C-8D07F2C9C195}"/>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E4775031-6E44-401A-95A2-A818698711A3}"/>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FAA56990-1397-44D4-923F-735F966EF1E3}"/>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7907AC88-5D3C-499A-A4AA-6A7D9180FF6F}"/>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1D29F876-BA5C-450D-A2A1-315FDF913078}"/>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a:extLst>
            <a:ext uri="{FF2B5EF4-FFF2-40B4-BE49-F238E27FC236}">
              <a16:creationId xmlns:a16="http://schemas.microsoft.com/office/drawing/2014/main" id="{1DFE2C50-107A-4085-9BC0-158C5814D382}"/>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517" name="直線コネクタ 516">
          <a:extLst>
            <a:ext uri="{FF2B5EF4-FFF2-40B4-BE49-F238E27FC236}">
              <a16:creationId xmlns:a16="http://schemas.microsoft.com/office/drawing/2014/main" id="{E147D82A-2317-490C-8AB8-54B559140E11}"/>
            </a:ext>
          </a:extLst>
        </xdr:cNvPr>
        <xdr:cNvCxnSpPr/>
      </xdr:nvCxnSpPr>
      <xdr:spPr>
        <a:xfrm flipV="1">
          <a:off x="14703424" y="579691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8" name="【認定こども園・幼稚園・保育所】&#10;有形固定資産減価償却率最小値テキスト">
          <a:extLst>
            <a:ext uri="{FF2B5EF4-FFF2-40B4-BE49-F238E27FC236}">
              <a16:creationId xmlns:a16="http://schemas.microsoft.com/office/drawing/2014/main" id="{26A0CE80-1772-4AF6-B300-99346A61BB0E}"/>
            </a:ext>
          </a:extLst>
        </xdr:cNvPr>
        <xdr:cNvSpPr txBox="1"/>
      </xdr:nvSpPr>
      <xdr:spPr>
        <a:xfrm>
          <a:off x="14742160" y="724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9" name="直線コネクタ 518">
          <a:extLst>
            <a:ext uri="{FF2B5EF4-FFF2-40B4-BE49-F238E27FC236}">
              <a16:creationId xmlns:a16="http://schemas.microsoft.com/office/drawing/2014/main" id="{3E9F4A60-CEE9-4BA6-8BCC-0A377C7C15D4}"/>
            </a:ext>
          </a:extLst>
        </xdr:cNvPr>
        <xdr:cNvCxnSpPr/>
      </xdr:nvCxnSpPr>
      <xdr:spPr>
        <a:xfrm>
          <a:off x="14611350" y="723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20" name="【認定こども園・幼稚園・保育所】&#10;有形固定資産減価償却率最大値テキスト">
          <a:extLst>
            <a:ext uri="{FF2B5EF4-FFF2-40B4-BE49-F238E27FC236}">
              <a16:creationId xmlns:a16="http://schemas.microsoft.com/office/drawing/2014/main" id="{E5B9C1E9-816C-4B52-BCFB-27D5867B27FB}"/>
            </a:ext>
          </a:extLst>
        </xdr:cNvPr>
        <xdr:cNvSpPr txBox="1"/>
      </xdr:nvSpPr>
      <xdr:spPr>
        <a:xfrm>
          <a:off x="1474216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21" name="直線コネクタ 520">
          <a:extLst>
            <a:ext uri="{FF2B5EF4-FFF2-40B4-BE49-F238E27FC236}">
              <a16:creationId xmlns:a16="http://schemas.microsoft.com/office/drawing/2014/main" id="{53723944-F596-4D34-ACDE-15717C941249}"/>
            </a:ext>
          </a:extLst>
        </xdr:cNvPr>
        <xdr:cNvCxnSpPr/>
      </xdr:nvCxnSpPr>
      <xdr:spPr>
        <a:xfrm>
          <a:off x="14611350" y="57969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522" name="【認定こども園・幼稚園・保育所】&#10;有形固定資産減価償却率平均値テキスト">
          <a:extLst>
            <a:ext uri="{FF2B5EF4-FFF2-40B4-BE49-F238E27FC236}">
              <a16:creationId xmlns:a16="http://schemas.microsoft.com/office/drawing/2014/main" id="{55D4082E-0AE1-4A0B-85EF-64BBDBCBFC58}"/>
            </a:ext>
          </a:extLst>
        </xdr:cNvPr>
        <xdr:cNvSpPr txBox="1"/>
      </xdr:nvSpPr>
      <xdr:spPr>
        <a:xfrm>
          <a:off x="14742160" y="61271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23" name="フローチャート: 判断 522">
          <a:extLst>
            <a:ext uri="{FF2B5EF4-FFF2-40B4-BE49-F238E27FC236}">
              <a16:creationId xmlns:a16="http://schemas.microsoft.com/office/drawing/2014/main" id="{309AF89A-D74D-4AFE-B66A-E4C24152575D}"/>
            </a:ext>
          </a:extLst>
        </xdr:cNvPr>
        <xdr:cNvSpPr/>
      </xdr:nvSpPr>
      <xdr:spPr>
        <a:xfrm>
          <a:off x="14649450" y="62699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524" name="フローチャート: 判断 523">
          <a:extLst>
            <a:ext uri="{FF2B5EF4-FFF2-40B4-BE49-F238E27FC236}">
              <a16:creationId xmlns:a16="http://schemas.microsoft.com/office/drawing/2014/main" id="{4170B8B4-2CA2-41E5-BBA3-EE114AF01761}"/>
            </a:ext>
          </a:extLst>
        </xdr:cNvPr>
        <xdr:cNvSpPr/>
      </xdr:nvSpPr>
      <xdr:spPr>
        <a:xfrm>
          <a:off x="13887450" y="62738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5" name="フローチャート: 判断 524">
          <a:extLst>
            <a:ext uri="{FF2B5EF4-FFF2-40B4-BE49-F238E27FC236}">
              <a16:creationId xmlns:a16="http://schemas.microsoft.com/office/drawing/2014/main" id="{C405C57C-AC09-4390-B013-BAF182FD027E}"/>
            </a:ext>
          </a:extLst>
        </xdr:cNvPr>
        <xdr:cNvSpPr/>
      </xdr:nvSpPr>
      <xdr:spPr>
        <a:xfrm>
          <a:off x="13089890" y="630428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526" name="フローチャート: 判断 525">
          <a:extLst>
            <a:ext uri="{FF2B5EF4-FFF2-40B4-BE49-F238E27FC236}">
              <a16:creationId xmlns:a16="http://schemas.microsoft.com/office/drawing/2014/main" id="{A73FEBD8-B4E9-49B3-9D68-96F295AEFA3C}"/>
            </a:ext>
          </a:extLst>
        </xdr:cNvPr>
        <xdr:cNvSpPr/>
      </xdr:nvSpPr>
      <xdr:spPr>
        <a:xfrm>
          <a:off x="12303760" y="6350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527" name="フローチャート: 判断 526">
          <a:extLst>
            <a:ext uri="{FF2B5EF4-FFF2-40B4-BE49-F238E27FC236}">
              <a16:creationId xmlns:a16="http://schemas.microsoft.com/office/drawing/2014/main" id="{F09DE675-F72F-4335-911E-B987A324F371}"/>
            </a:ext>
          </a:extLst>
        </xdr:cNvPr>
        <xdr:cNvSpPr/>
      </xdr:nvSpPr>
      <xdr:spPr>
        <a:xfrm>
          <a:off x="11487150" y="63138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45395B79-09E4-41AA-A635-F58D70079013}"/>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A8314072-667E-4BD1-983F-89D27CEDDFBA}"/>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A5A52AB7-7F1A-4EFF-8BCC-EB9EC803C147}"/>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75271E42-C2CE-4572-9935-4D1609B120B3}"/>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101A8433-BC79-4113-987B-522FF5363C97}"/>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10160</xdr:rowOff>
    </xdr:from>
    <xdr:to>
      <xdr:col>85</xdr:col>
      <xdr:colOff>177800</xdr:colOff>
      <xdr:row>41</xdr:row>
      <xdr:rowOff>111760</xdr:rowOff>
    </xdr:to>
    <xdr:sp macro="" textlink="">
      <xdr:nvSpPr>
        <xdr:cNvPr id="533" name="楕円 532">
          <a:extLst>
            <a:ext uri="{FF2B5EF4-FFF2-40B4-BE49-F238E27FC236}">
              <a16:creationId xmlns:a16="http://schemas.microsoft.com/office/drawing/2014/main" id="{ADD3CACF-7CDB-4268-941F-831A602D2AA8}"/>
            </a:ext>
          </a:extLst>
        </xdr:cNvPr>
        <xdr:cNvSpPr/>
      </xdr:nvSpPr>
      <xdr:spPr>
        <a:xfrm>
          <a:off x="14649450" y="704151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160037</xdr:rowOff>
    </xdr:from>
    <xdr:ext cx="405111" cy="259045"/>
    <xdr:sp macro="" textlink="">
      <xdr:nvSpPr>
        <xdr:cNvPr id="534" name="【認定こども園・幼稚園・保育所】&#10;有形固定資産減価償却率該当値テキスト">
          <a:extLst>
            <a:ext uri="{FF2B5EF4-FFF2-40B4-BE49-F238E27FC236}">
              <a16:creationId xmlns:a16="http://schemas.microsoft.com/office/drawing/2014/main" id="{40DDFB76-4252-41B0-8B09-9AB78FFD2427}"/>
            </a:ext>
          </a:extLst>
        </xdr:cNvPr>
        <xdr:cNvSpPr txBox="1"/>
      </xdr:nvSpPr>
      <xdr:spPr>
        <a:xfrm>
          <a:off x="14742160" y="701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158750</xdr:rowOff>
    </xdr:from>
    <xdr:to>
      <xdr:col>81</xdr:col>
      <xdr:colOff>101600</xdr:colOff>
      <xdr:row>41</xdr:row>
      <xdr:rowOff>88900</xdr:rowOff>
    </xdr:to>
    <xdr:sp macro="" textlink="">
      <xdr:nvSpPr>
        <xdr:cNvPr id="535" name="楕円 534">
          <a:extLst>
            <a:ext uri="{FF2B5EF4-FFF2-40B4-BE49-F238E27FC236}">
              <a16:creationId xmlns:a16="http://schemas.microsoft.com/office/drawing/2014/main" id="{5943A98C-96A2-41FE-8345-B95441FDE9AC}"/>
            </a:ext>
          </a:extLst>
        </xdr:cNvPr>
        <xdr:cNvSpPr/>
      </xdr:nvSpPr>
      <xdr:spPr>
        <a:xfrm>
          <a:off x="13887450" y="70186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38100</xdr:rowOff>
    </xdr:from>
    <xdr:to>
      <xdr:col>85</xdr:col>
      <xdr:colOff>127000</xdr:colOff>
      <xdr:row>41</xdr:row>
      <xdr:rowOff>60960</xdr:rowOff>
    </xdr:to>
    <xdr:cxnSp macro="">
      <xdr:nvCxnSpPr>
        <xdr:cNvPr id="536" name="直線コネクタ 535">
          <a:extLst>
            <a:ext uri="{FF2B5EF4-FFF2-40B4-BE49-F238E27FC236}">
              <a16:creationId xmlns:a16="http://schemas.microsoft.com/office/drawing/2014/main" id="{E4E1B42F-0062-4DDC-93A8-7384DE72FD99}"/>
            </a:ext>
          </a:extLst>
        </xdr:cNvPr>
        <xdr:cNvCxnSpPr/>
      </xdr:nvCxnSpPr>
      <xdr:spPr>
        <a:xfrm>
          <a:off x="13942060" y="7067550"/>
          <a:ext cx="762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130175</xdr:rowOff>
    </xdr:from>
    <xdr:to>
      <xdr:col>76</xdr:col>
      <xdr:colOff>165100</xdr:colOff>
      <xdr:row>41</xdr:row>
      <xdr:rowOff>60325</xdr:rowOff>
    </xdr:to>
    <xdr:sp macro="" textlink="">
      <xdr:nvSpPr>
        <xdr:cNvPr id="537" name="楕円 536">
          <a:extLst>
            <a:ext uri="{FF2B5EF4-FFF2-40B4-BE49-F238E27FC236}">
              <a16:creationId xmlns:a16="http://schemas.microsoft.com/office/drawing/2014/main" id="{D72908D4-9AAC-4108-8062-F2B60AEF73EE}"/>
            </a:ext>
          </a:extLst>
        </xdr:cNvPr>
        <xdr:cNvSpPr/>
      </xdr:nvSpPr>
      <xdr:spPr>
        <a:xfrm>
          <a:off x="13089890" y="699198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9525</xdr:rowOff>
    </xdr:from>
    <xdr:to>
      <xdr:col>81</xdr:col>
      <xdr:colOff>50800</xdr:colOff>
      <xdr:row>41</xdr:row>
      <xdr:rowOff>38100</xdr:rowOff>
    </xdr:to>
    <xdr:cxnSp macro="">
      <xdr:nvCxnSpPr>
        <xdr:cNvPr id="538" name="直線コネクタ 537">
          <a:extLst>
            <a:ext uri="{FF2B5EF4-FFF2-40B4-BE49-F238E27FC236}">
              <a16:creationId xmlns:a16="http://schemas.microsoft.com/office/drawing/2014/main" id="{8AF2420C-437B-4B9F-B55E-46EBB8073FD1}"/>
            </a:ext>
          </a:extLst>
        </xdr:cNvPr>
        <xdr:cNvCxnSpPr/>
      </xdr:nvCxnSpPr>
      <xdr:spPr>
        <a:xfrm>
          <a:off x="13144500" y="7040880"/>
          <a:ext cx="7975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101600</xdr:rowOff>
    </xdr:from>
    <xdr:to>
      <xdr:col>72</xdr:col>
      <xdr:colOff>38100</xdr:colOff>
      <xdr:row>41</xdr:row>
      <xdr:rowOff>31750</xdr:rowOff>
    </xdr:to>
    <xdr:sp macro="" textlink="">
      <xdr:nvSpPr>
        <xdr:cNvPr id="539" name="楕円 538">
          <a:extLst>
            <a:ext uri="{FF2B5EF4-FFF2-40B4-BE49-F238E27FC236}">
              <a16:creationId xmlns:a16="http://schemas.microsoft.com/office/drawing/2014/main" id="{B5D396E0-BC7D-4E65-BFAA-3A00B7B75838}"/>
            </a:ext>
          </a:extLst>
        </xdr:cNvPr>
        <xdr:cNvSpPr/>
      </xdr:nvSpPr>
      <xdr:spPr>
        <a:xfrm>
          <a:off x="12303760" y="69557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152400</xdr:rowOff>
    </xdr:from>
    <xdr:to>
      <xdr:col>76</xdr:col>
      <xdr:colOff>114300</xdr:colOff>
      <xdr:row>41</xdr:row>
      <xdr:rowOff>9525</xdr:rowOff>
    </xdr:to>
    <xdr:cxnSp macro="">
      <xdr:nvCxnSpPr>
        <xdr:cNvPr id="540" name="直線コネクタ 539">
          <a:extLst>
            <a:ext uri="{FF2B5EF4-FFF2-40B4-BE49-F238E27FC236}">
              <a16:creationId xmlns:a16="http://schemas.microsoft.com/office/drawing/2014/main" id="{0B0658FA-E0B0-4329-9085-00466C935DE2}"/>
            </a:ext>
          </a:extLst>
        </xdr:cNvPr>
        <xdr:cNvCxnSpPr/>
      </xdr:nvCxnSpPr>
      <xdr:spPr>
        <a:xfrm>
          <a:off x="12346940" y="7010400"/>
          <a:ext cx="7975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67310</xdr:rowOff>
    </xdr:from>
    <xdr:to>
      <xdr:col>67</xdr:col>
      <xdr:colOff>101600</xdr:colOff>
      <xdr:row>40</xdr:row>
      <xdr:rowOff>168910</xdr:rowOff>
    </xdr:to>
    <xdr:sp macro="" textlink="">
      <xdr:nvSpPr>
        <xdr:cNvPr id="541" name="楕円 540">
          <a:extLst>
            <a:ext uri="{FF2B5EF4-FFF2-40B4-BE49-F238E27FC236}">
              <a16:creationId xmlns:a16="http://schemas.microsoft.com/office/drawing/2014/main" id="{897CC776-6B2D-45AA-AF84-57A4AE26AAAE}"/>
            </a:ext>
          </a:extLst>
        </xdr:cNvPr>
        <xdr:cNvSpPr/>
      </xdr:nvSpPr>
      <xdr:spPr>
        <a:xfrm>
          <a:off x="11487150" y="692340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118110</xdr:rowOff>
    </xdr:from>
    <xdr:to>
      <xdr:col>71</xdr:col>
      <xdr:colOff>177800</xdr:colOff>
      <xdr:row>40</xdr:row>
      <xdr:rowOff>152400</xdr:rowOff>
    </xdr:to>
    <xdr:cxnSp macro="">
      <xdr:nvCxnSpPr>
        <xdr:cNvPr id="542" name="直線コネクタ 541">
          <a:extLst>
            <a:ext uri="{FF2B5EF4-FFF2-40B4-BE49-F238E27FC236}">
              <a16:creationId xmlns:a16="http://schemas.microsoft.com/office/drawing/2014/main" id="{26564FEA-AF02-4E1B-8123-B2C691B10210}"/>
            </a:ext>
          </a:extLst>
        </xdr:cNvPr>
        <xdr:cNvCxnSpPr/>
      </xdr:nvCxnSpPr>
      <xdr:spPr>
        <a:xfrm>
          <a:off x="11541760" y="6978015"/>
          <a:ext cx="80518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543" name="n_1aveValue【認定こども園・幼稚園・保育所】&#10;有形固定資産減価償却率">
          <a:extLst>
            <a:ext uri="{FF2B5EF4-FFF2-40B4-BE49-F238E27FC236}">
              <a16:creationId xmlns:a16="http://schemas.microsoft.com/office/drawing/2014/main" id="{40CCBA22-3339-4526-B0FB-35DF372D520E}"/>
            </a:ext>
          </a:extLst>
        </xdr:cNvPr>
        <xdr:cNvSpPr txBox="1"/>
      </xdr:nvSpPr>
      <xdr:spPr>
        <a:xfrm>
          <a:off x="1373823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4" name="n_2aveValue【認定こども園・幼稚園・保育所】&#10;有形固定資産減価償却率">
          <a:extLst>
            <a:ext uri="{FF2B5EF4-FFF2-40B4-BE49-F238E27FC236}">
              <a16:creationId xmlns:a16="http://schemas.microsoft.com/office/drawing/2014/main" id="{9A51ACB0-FF19-472C-AFD3-32B3F2CAB3BB}"/>
            </a:ext>
          </a:extLst>
        </xdr:cNvPr>
        <xdr:cNvSpPr txBox="1"/>
      </xdr:nvSpPr>
      <xdr:spPr>
        <a:xfrm>
          <a:off x="1295718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545" name="n_3aveValue【認定こども園・幼稚園・保育所】&#10;有形固定資産減価償却率">
          <a:extLst>
            <a:ext uri="{FF2B5EF4-FFF2-40B4-BE49-F238E27FC236}">
              <a16:creationId xmlns:a16="http://schemas.microsoft.com/office/drawing/2014/main" id="{BABD3961-CCF5-42CB-AA6E-3A175708DE84}"/>
            </a:ext>
          </a:extLst>
        </xdr:cNvPr>
        <xdr:cNvSpPr txBox="1"/>
      </xdr:nvSpPr>
      <xdr:spPr>
        <a:xfrm>
          <a:off x="1217105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546" name="n_4aveValue【認定こども園・幼稚園・保育所】&#10;有形固定資産減価償却率">
          <a:extLst>
            <a:ext uri="{FF2B5EF4-FFF2-40B4-BE49-F238E27FC236}">
              <a16:creationId xmlns:a16="http://schemas.microsoft.com/office/drawing/2014/main" id="{BD6970BC-6F65-41E9-98D7-DF0E935840EB}"/>
            </a:ext>
          </a:extLst>
        </xdr:cNvPr>
        <xdr:cNvSpPr txBox="1"/>
      </xdr:nvSpPr>
      <xdr:spPr>
        <a:xfrm>
          <a:off x="113544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80027</xdr:rowOff>
    </xdr:from>
    <xdr:ext cx="405111" cy="259045"/>
    <xdr:sp macro="" textlink="">
      <xdr:nvSpPr>
        <xdr:cNvPr id="547" name="n_1mainValue【認定こども園・幼稚園・保育所】&#10;有形固定資産減価償却率">
          <a:extLst>
            <a:ext uri="{FF2B5EF4-FFF2-40B4-BE49-F238E27FC236}">
              <a16:creationId xmlns:a16="http://schemas.microsoft.com/office/drawing/2014/main" id="{5842D0F0-967F-4609-B591-363CC9A5DE61}"/>
            </a:ext>
          </a:extLst>
        </xdr:cNvPr>
        <xdr:cNvSpPr txBox="1"/>
      </xdr:nvSpPr>
      <xdr:spPr>
        <a:xfrm>
          <a:off x="13738234"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51452</xdr:rowOff>
    </xdr:from>
    <xdr:ext cx="405111" cy="259045"/>
    <xdr:sp macro="" textlink="">
      <xdr:nvSpPr>
        <xdr:cNvPr id="548" name="n_2mainValue【認定こども園・幼稚園・保育所】&#10;有形固定資産減価償却率">
          <a:extLst>
            <a:ext uri="{FF2B5EF4-FFF2-40B4-BE49-F238E27FC236}">
              <a16:creationId xmlns:a16="http://schemas.microsoft.com/office/drawing/2014/main" id="{341B6303-72F9-49BC-86C7-C01B96F2F460}"/>
            </a:ext>
          </a:extLst>
        </xdr:cNvPr>
        <xdr:cNvSpPr txBox="1"/>
      </xdr:nvSpPr>
      <xdr:spPr>
        <a:xfrm>
          <a:off x="12957184"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22877</xdr:rowOff>
    </xdr:from>
    <xdr:ext cx="405111" cy="259045"/>
    <xdr:sp macro="" textlink="">
      <xdr:nvSpPr>
        <xdr:cNvPr id="549" name="n_3mainValue【認定こども園・幼稚園・保育所】&#10;有形固定資産減価償却率">
          <a:extLst>
            <a:ext uri="{FF2B5EF4-FFF2-40B4-BE49-F238E27FC236}">
              <a16:creationId xmlns:a16="http://schemas.microsoft.com/office/drawing/2014/main" id="{5EF416EC-DB2C-44B3-99FA-5C73BC1D7F97}"/>
            </a:ext>
          </a:extLst>
        </xdr:cNvPr>
        <xdr:cNvSpPr txBox="1"/>
      </xdr:nvSpPr>
      <xdr:spPr>
        <a:xfrm>
          <a:off x="12171054"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160037</xdr:rowOff>
    </xdr:from>
    <xdr:ext cx="405111" cy="259045"/>
    <xdr:sp macro="" textlink="">
      <xdr:nvSpPr>
        <xdr:cNvPr id="550" name="n_4mainValue【認定こども園・幼稚園・保育所】&#10;有形固定資産減価償却率">
          <a:extLst>
            <a:ext uri="{FF2B5EF4-FFF2-40B4-BE49-F238E27FC236}">
              <a16:creationId xmlns:a16="http://schemas.microsoft.com/office/drawing/2014/main" id="{D85AA3C2-2BF3-45E7-99A4-F157B3A9D6BE}"/>
            </a:ext>
          </a:extLst>
        </xdr:cNvPr>
        <xdr:cNvSpPr txBox="1"/>
      </xdr:nvSpPr>
      <xdr:spPr>
        <a:xfrm>
          <a:off x="11354444" y="701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0FB025E5-F29C-4B3D-A2EF-914E7DA3AD85}"/>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7E2559A3-4A31-428A-945A-AD0A26A6A8E3}"/>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DF5CC0F4-7FD0-44F3-A637-5C40FC93E53A}"/>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BEF9D8EF-8301-4634-864A-33945342FC28}"/>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159AECC1-BDFF-445E-93FC-1438E8CA36A2}"/>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983E1602-E6B1-45FF-93F6-8A081DA63539}"/>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D9EB6D85-E560-44B1-8C80-59D658639AC4}"/>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29DEA358-AA51-48BA-9AE4-D193613695DF}"/>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BD292E28-EE9C-4D75-AB4D-47D605484B07}"/>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58BFE188-96B2-4BAF-8B73-78FCEC4C3FBD}"/>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a:extLst>
            <a:ext uri="{FF2B5EF4-FFF2-40B4-BE49-F238E27FC236}">
              <a16:creationId xmlns:a16="http://schemas.microsoft.com/office/drawing/2014/main" id="{9EECDB58-0C57-4950-82BF-2E27AFC46E2A}"/>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2" name="テキスト ボックス 561">
          <a:extLst>
            <a:ext uri="{FF2B5EF4-FFF2-40B4-BE49-F238E27FC236}">
              <a16:creationId xmlns:a16="http://schemas.microsoft.com/office/drawing/2014/main" id="{1783EA7A-74BB-44C9-BA67-103ACD32635F}"/>
            </a:ext>
          </a:extLst>
        </xdr:cNvPr>
        <xdr:cNvSpPr txBox="1"/>
      </xdr:nvSpPr>
      <xdr:spPr>
        <a:xfrm>
          <a:off x="160472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a:extLst>
            <a:ext uri="{FF2B5EF4-FFF2-40B4-BE49-F238E27FC236}">
              <a16:creationId xmlns:a16="http://schemas.microsoft.com/office/drawing/2014/main" id="{84ABE018-4D01-42B4-B2C0-E628F530FB33}"/>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4" name="テキスト ボックス 563">
          <a:extLst>
            <a:ext uri="{FF2B5EF4-FFF2-40B4-BE49-F238E27FC236}">
              <a16:creationId xmlns:a16="http://schemas.microsoft.com/office/drawing/2014/main" id="{D0A0E39F-53BC-49BF-B593-BD1151AE2D39}"/>
            </a:ext>
          </a:extLst>
        </xdr:cNvPr>
        <xdr:cNvSpPr txBox="1"/>
      </xdr:nvSpPr>
      <xdr:spPr>
        <a:xfrm>
          <a:off x="16047266"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a:extLst>
            <a:ext uri="{FF2B5EF4-FFF2-40B4-BE49-F238E27FC236}">
              <a16:creationId xmlns:a16="http://schemas.microsoft.com/office/drawing/2014/main" id="{B2773710-F428-42AC-8585-91C74E98E658}"/>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6" name="テキスト ボックス 565">
          <a:extLst>
            <a:ext uri="{FF2B5EF4-FFF2-40B4-BE49-F238E27FC236}">
              <a16:creationId xmlns:a16="http://schemas.microsoft.com/office/drawing/2014/main" id="{3BC60F03-E336-4DE0-A3E3-BE435E7DE615}"/>
            </a:ext>
          </a:extLst>
        </xdr:cNvPr>
        <xdr:cNvSpPr txBox="1"/>
      </xdr:nvSpPr>
      <xdr:spPr>
        <a:xfrm>
          <a:off x="16047266"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a:extLst>
            <a:ext uri="{FF2B5EF4-FFF2-40B4-BE49-F238E27FC236}">
              <a16:creationId xmlns:a16="http://schemas.microsoft.com/office/drawing/2014/main" id="{F729632F-B90C-47E0-ACDC-7035702A00CA}"/>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8" name="テキスト ボックス 567">
          <a:extLst>
            <a:ext uri="{FF2B5EF4-FFF2-40B4-BE49-F238E27FC236}">
              <a16:creationId xmlns:a16="http://schemas.microsoft.com/office/drawing/2014/main" id="{27338376-2842-4B9C-90E4-43A09C0E1327}"/>
            </a:ext>
          </a:extLst>
        </xdr:cNvPr>
        <xdr:cNvSpPr txBox="1"/>
      </xdr:nvSpPr>
      <xdr:spPr>
        <a:xfrm>
          <a:off x="16047266"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057BFF9A-2E1D-4F8A-9219-793EDD7C136B}"/>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a:extLst>
            <a:ext uri="{FF2B5EF4-FFF2-40B4-BE49-F238E27FC236}">
              <a16:creationId xmlns:a16="http://schemas.microsoft.com/office/drawing/2014/main" id="{B8593F39-B0AD-4927-AC3F-11453723B642}"/>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a:extLst>
            <a:ext uri="{FF2B5EF4-FFF2-40B4-BE49-F238E27FC236}">
              <a16:creationId xmlns:a16="http://schemas.microsoft.com/office/drawing/2014/main" id="{C8AE0D17-1F84-4115-A9A3-1089A1450FB0}"/>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572" name="直線コネクタ 571">
          <a:extLst>
            <a:ext uri="{FF2B5EF4-FFF2-40B4-BE49-F238E27FC236}">
              <a16:creationId xmlns:a16="http://schemas.microsoft.com/office/drawing/2014/main" id="{9D862CFC-3A47-446B-81AE-DD0D9B2FBBB0}"/>
            </a:ext>
          </a:extLst>
        </xdr:cNvPr>
        <xdr:cNvCxnSpPr/>
      </xdr:nvCxnSpPr>
      <xdr:spPr>
        <a:xfrm flipV="1">
          <a:off x="19947254" y="5903214"/>
          <a:ext cx="0" cy="1230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73" name="【認定こども園・幼稚園・保育所】&#10;一人当たり面積最小値テキスト">
          <a:extLst>
            <a:ext uri="{FF2B5EF4-FFF2-40B4-BE49-F238E27FC236}">
              <a16:creationId xmlns:a16="http://schemas.microsoft.com/office/drawing/2014/main" id="{780BD120-93EA-4890-B172-E4EB93E78D18}"/>
            </a:ext>
          </a:extLst>
        </xdr:cNvPr>
        <xdr:cNvSpPr txBox="1"/>
      </xdr:nvSpPr>
      <xdr:spPr>
        <a:xfrm>
          <a:off x="19985990" y="713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74" name="直線コネクタ 573">
          <a:extLst>
            <a:ext uri="{FF2B5EF4-FFF2-40B4-BE49-F238E27FC236}">
              <a16:creationId xmlns:a16="http://schemas.microsoft.com/office/drawing/2014/main" id="{D6A08E20-5815-44DA-B016-91FED42FAD85}"/>
            </a:ext>
          </a:extLst>
        </xdr:cNvPr>
        <xdr:cNvCxnSpPr/>
      </xdr:nvCxnSpPr>
      <xdr:spPr>
        <a:xfrm>
          <a:off x="19885660" y="7133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575" name="【認定こども園・幼稚園・保育所】&#10;一人当たり面積最大値テキスト">
          <a:extLst>
            <a:ext uri="{FF2B5EF4-FFF2-40B4-BE49-F238E27FC236}">
              <a16:creationId xmlns:a16="http://schemas.microsoft.com/office/drawing/2014/main" id="{69419916-DBE5-407C-9D62-4534ACF46348}"/>
            </a:ext>
          </a:extLst>
        </xdr:cNvPr>
        <xdr:cNvSpPr txBox="1"/>
      </xdr:nvSpPr>
      <xdr:spPr>
        <a:xfrm>
          <a:off x="19985990" y="567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576" name="直線コネクタ 575">
          <a:extLst>
            <a:ext uri="{FF2B5EF4-FFF2-40B4-BE49-F238E27FC236}">
              <a16:creationId xmlns:a16="http://schemas.microsoft.com/office/drawing/2014/main" id="{E2BDA548-1716-44BD-93B7-01BBE201EDAA}"/>
            </a:ext>
          </a:extLst>
        </xdr:cNvPr>
        <xdr:cNvCxnSpPr/>
      </xdr:nvCxnSpPr>
      <xdr:spPr>
        <a:xfrm>
          <a:off x="19885660" y="59032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577" name="【認定こども園・幼稚園・保育所】&#10;一人当たり面積平均値テキスト">
          <a:extLst>
            <a:ext uri="{FF2B5EF4-FFF2-40B4-BE49-F238E27FC236}">
              <a16:creationId xmlns:a16="http://schemas.microsoft.com/office/drawing/2014/main" id="{0B9530E7-FBD5-4D62-9547-8B95F9AFF26B}"/>
            </a:ext>
          </a:extLst>
        </xdr:cNvPr>
        <xdr:cNvSpPr txBox="1"/>
      </xdr:nvSpPr>
      <xdr:spPr>
        <a:xfrm>
          <a:off x="19985990"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578" name="フローチャート: 判断 577">
          <a:extLst>
            <a:ext uri="{FF2B5EF4-FFF2-40B4-BE49-F238E27FC236}">
              <a16:creationId xmlns:a16="http://schemas.microsoft.com/office/drawing/2014/main" id="{664CA2D7-AE16-492D-A7A6-7945C7F19E93}"/>
            </a:ext>
          </a:extLst>
        </xdr:cNvPr>
        <xdr:cNvSpPr/>
      </xdr:nvSpPr>
      <xdr:spPr>
        <a:xfrm>
          <a:off x="19904710" y="666394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579" name="フローチャート: 判断 578">
          <a:extLst>
            <a:ext uri="{FF2B5EF4-FFF2-40B4-BE49-F238E27FC236}">
              <a16:creationId xmlns:a16="http://schemas.microsoft.com/office/drawing/2014/main" id="{856CD310-210C-4AFD-BFEC-B51336253E5C}"/>
            </a:ext>
          </a:extLst>
        </xdr:cNvPr>
        <xdr:cNvSpPr/>
      </xdr:nvSpPr>
      <xdr:spPr>
        <a:xfrm>
          <a:off x="19161760" y="6697853"/>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580" name="フローチャート: 判断 579">
          <a:extLst>
            <a:ext uri="{FF2B5EF4-FFF2-40B4-BE49-F238E27FC236}">
              <a16:creationId xmlns:a16="http://schemas.microsoft.com/office/drawing/2014/main" id="{77A7AB66-3FFA-4DA3-81F1-37BA48BF5950}"/>
            </a:ext>
          </a:extLst>
        </xdr:cNvPr>
        <xdr:cNvSpPr/>
      </xdr:nvSpPr>
      <xdr:spPr>
        <a:xfrm>
          <a:off x="18345150" y="669556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581" name="フローチャート: 判断 580">
          <a:extLst>
            <a:ext uri="{FF2B5EF4-FFF2-40B4-BE49-F238E27FC236}">
              <a16:creationId xmlns:a16="http://schemas.microsoft.com/office/drawing/2014/main" id="{0EC14836-2CAC-4733-B66E-0EAB0F0308DD}"/>
            </a:ext>
          </a:extLst>
        </xdr:cNvPr>
        <xdr:cNvSpPr/>
      </xdr:nvSpPr>
      <xdr:spPr>
        <a:xfrm>
          <a:off x="17547590" y="6708902"/>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582" name="フローチャート: 判断 581">
          <a:extLst>
            <a:ext uri="{FF2B5EF4-FFF2-40B4-BE49-F238E27FC236}">
              <a16:creationId xmlns:a16="http://schemas.microsoft.com/office/drawing/2014/main" id="{39C7B97B-D85C-4B55-8A5F-F00FCB817C52}"/>
            </a:ext>
          </a:extLst>
        </xdr:cNvPr>
        <xdr:cNvSpPr/>
      </xdr:nvSpPr>
      <xdr:spPr>
        <a:xfrm>
          <a:off x="16761460" y="6708902"/>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CF2AFAB7-E67A-42C0-BCEB-DDD0E4BC2898}"/>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4B7029F-1B8E-44FC-81E7-3908965E3563}"/>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A5191CD5-232B-4ADE-B463-C92C982B2292}"/>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C6D5D53D-298B-43E8-B325-CEDC63E7011F}"/>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2F7AF75F-F92D-4D00-AF74-4EFB8A500EB1}"/>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588" name="楕円 587">
          <a:extLst>
            <a:ext uri="{FF2B5EF4-FFF2-40B4-BE49-F238E27FC236}">
              <a16:creationId xmlns:a16="http://schemas.microsoft.com/office/drawing/2014/main" id="{734DAC72-23D9-448C-8DFC-30EAED24FB35}"/>
            </a:ext>
          </a:extLst>
        </xdr:cNvPr>
        <xdr:cNvSpPr/>
      </xdr:nvSpPr>
      <xdr:spPr>
        <a:xfrm>
          <a:off x="19904710" y="678129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76979</xdr:rowOff>
    </xdr:from>
    <xdr:ext cx="469744" cy="259045"/>
    <xdr:sp macro="" textlink="">
      <xdr:nvSpPr>
        <xdr:cNvPr id="589" name="【認定こども園・幼稚園・保育所】&#10;一人当たり面積該当値テキスト">
          <a:extLst>
            <a:ext uri="{FF2B5EF4-FFF2-40B4-BE49-F238E27FC236}">
              <a16:creationId xmlns:a16="http://schemas.microsoft.com/office/drawing/2014/main" id="{08C67E81-BEDC-4B9E-B098-05C2FDCA6844}"/>
            </a:ext>
          </a:extLst>
        </xdr:cNvPr>
        <xdr:cNvSpPr txBox="1"/>
      </xdr:nvSpPr>
      <xdr:spPr>
        <a:xfrm>
          <a:off x="19985990" y="676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100838</xdr:rowOff>
    </xdr:from>
    <xdr:to>
      <xdr:col>112</xdr:col>
      <xdr:colOff>38100</xdr:colOff>
      <xdr:row>40</xdr:row>
      <xdr:rowOff>30988</xdr:rowOff>
    </xdr:to>
    <xdr:sp macro="" textlink="">
      <xdr:nvSpPr>
        <xdr:cNvPr id="590" name="楕円 589">
          <a:extLst>
            <a:ext uri="{FF2B5EF4-FFF2-40B4-BE49-F238E27FC236}">
              <a16:creationId xmlns:a16="http://schemas.microsoft.com/office/drawing/2014/main" id="{02545634-A221-47AF-B7B8-71DD6023401D}"/>
            </a:ext>
          </a:extLst>
        </xdr:cNvPr>
        <xdr:cNvSpPr/>
      </xdr:nvSpPr>
      <xdr:spPr>
        <a:xfrm>
          <a:off x="19161760" y="678357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149352</xdr:rowOff>
    </xdr:from>
    <xdr:to>
      <xdr:col>116</xdr:col>
      <xdr:colOff>63500</xdr:colOff>
      <xdr:row>39</xdr:row>
      <xdr:rowOff>151638</xdr:rowOff>
    </xdr:to>
    <xdr:cxnSp macro="">
      <xdr:nvCxnSpPr>
        <xdr:cNvPr id="591" name="直線コネクタ 590">
          <a:extLst>
            <a:ext uri="{FF2B5EF4-FFF2-40B4-BE49-F238E27FC236}">
              <a16:creationId xmlns:a16="http://schemas.microsoft.com/office/drawing/2014/main" id="{A40C1AA1-83F2-4754-BE09-07A5F54B27A5}"/>
            </a:ext>
          </a:extLst>
        </xdr:cNvPr>
        <xdr:cNvCxnSpPr/>
      </xdr:nvCxnSpPr>
      <xdr:spPr>
        <a:xfrm flipV="1">
          <a:off x="19204940" y="6835902"/>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107696</xdr:rowOff>
    </xdr:from>
    <xdr:to>
      <xdr:col>107</xdr:col>
      <xdr:colOff>101600</xdr:colOff>
      <xdr:row>40</xdr:row>
      <xdr:rowOff>37846</xdr:rowOff>
    </xdr:to>
    <xdr:sp macro="" textlink="">
      <xdr:nvSpPr>
        <xdr:cNvPr id="592" name="楕円 591">
          <a:extLst>
            <a:ext uri="{FF2B5EF4-FFF2-40B4-BE49-F238E27FC236}">
              <a16:creationId xmlns:a16="http://schemas.microsoft.com/office/drawing/2014/main" id="{6B5373C4-64AD-411A-971F-C46D5B1F942B}"/>
            </a:ext>
          </a:extLst>
        </xdr:cNvPr>
        <xdr:cNvSpPr/>
      </xdr:nvSpPr>
      <xdr:spPr>
        <a:xfrm>
          <a:off x="18345150" y="679234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151638</xdr:rowOff>
    </xdr:from>
    <xdr:to>
      <xdr:col>111</xdr:col>
      <xdr:colOff>177800</xdr:colOff>
      <xdr:row>39</xdr:row>
      <xdr:rowOff>158496</xdr:rowOff>
    </xdr:to>
    <xdr:cxnSp macro="">
      <xdr:nvCxnSpPr>
        <xdr:cNvPr id="593" name="直線コネクタ 592">
          <a:extLst>
            <a:ext uri="{FF2B5EF4-FFF2-40B4-BE49-F238E27FC236}">
              <a16:creationId xmlns:a16="http://schemas.microsoft.com/office/drawing/2014/main" id="{AA274588-F138-4F22-BF20-724EC933CFC4}"/>
            </a:ext>
          </a:extLst>
        </xdr:cNvPr>
        <xdr:cNvCxnSpPr/>
      </xdr:nvCxnSpPr>
      <xdr:spPr>
        <a:xfrm flipV="1">
          <a:off x="18399760" y="6838188"/>
          <a:ext cx="80518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594" name="楕円 593">
          <a:extLst>
            <a:ext uri="{FF2B5EF4-FFF2-40B4-BE49-F238E27FC236}">
              <a16:creationId xmlns:a16="http://schemas.microsoft.com/office/drawing/2014/main" id="{AEE584D8-8F84-4FB6-B5C1-0BF7CAB66C77}"/>
            </a:ext>
          </a:extLst>
        </xdr:cNvPr>
        <xdr:cNvSpPr/>
      </xdr:nvSpPr>
      <xdr:spPr>
        <a:xfrm>
          <a:off x="17547590" y="679462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158496</xdr:rowOff>
    </xdr:from>
    <xdr:to>
      <xdr:col>107</xdr:col>
      <xdr:colOff>50800</xdr:colOff>
      <xdr:row>39</xdr:row>
      <xdr:rowOff>160782</xdr:rowOff>
    </xdr:to>
    <xdr:cxnSp macro="">
      <xdr:nvCxnSpPr>
        <xdr:cNvPr id="595" name="直線コネクタ 594">
          <a:extLst>
            <a:ext uri="{FF2B5EF4-FFF2-40B4-BE49-F238E27FC236}">
              <a16:creationId xmlns:a16="http://schemas.microsoft.com/office/drawing/2014/main" id="{C4604022-C54D-49CF-9241-F846CA476F32}"/>
            </a:ext>
          </a:extLst>
        </xdr:cNvPr>
        <xdr:cNvCxnSpPr/>
      </xdr:nvCxnSpPr>
      <xdr:spPr>
        <a:xfrm flipV="1">
          <a:off x="17602200" y="6846951"/>
          <a:ext cx="79756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114554</xdr:rowOff>
    </xdr:from>
    <xdr:to>
      <xdr:col>98</xdr:col>
      <xdr:colOff>38100</xdr:colOff>
      <xdr:row>40</xdr:row>
      <xdr:rowOff>44704</xdr:rowOff>
    </xdr:to>
    <xdr:sp macro="" textlink="">
      <xdr:nvSpPr>
        <xdr:cNvPr id="596" name="楕円 595">
          <a:extLst>
            <a:ext uri="{FF2B5EF4-FFF2-40B4-BE49-F238E27FC236}">
              <a16:creationId xmlns:a16="http://schemas.microsoft.com/office/drawing/2014/main" id="{A27837C9-860E-455F-B61A-D5AD5BD6D7EF}"/>
            </a:ext>
          </a:extLst>
        </xdr:cNvPr>
        <xdr:cNvSpPr/>
      </xdr:nvSpPr>
      <xdr:spPr>
        <a:xfrm>
          <a:off x="16761460" y="680110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160782</xdr:rowOff>
    </xdr:from>
    <xdr:to>
      <xdr:col>102</xdr:col>
      <xdr:colOff>114300</xdr:colOff>
      <xdr:row>39</xdr:row>
      <xdr:rowOff>165354</xdr:rowOff>
    </xdr:to>
    <xdr:cxnSp macro="">
      <xdr:nvCxnSpPr>
        <xdr:cNvPr id="597" name="直線コネクタ 596">
          <a:extLst>
            <a:ext uri="{FF2B5EF4-FFF2-40B4-BE49-F238E27FC236}">
              <a16:creationId xmlns:a16="http://schemas.microsoft.com/office/drawing/2014/main" id="{5AD48638-3FED-44DC-8755-7679C84A6930}"/>
            </a:ext>
          </a:extLst>
        </xdr:cNvPr>
        <xdr:cNvCxnSpPr/>
      </xdr:nvCxnSpPr>
      <xdr:spPr>
        <a:xfrm flipV="1">
          <a:off x="16804640" y="6849237"/>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98" name="n_1aveValue【認定こども園・幼稚園・保育所】&#10;一人当たり面積">
          <a:extLst>
            <a:ext uri="{FF2B5EF4-FFF2-40B4-BE49-F238E27FC236}">
              <a16:creationId xmlns:a16="http://schemas.microsoft.com/office/drawing/2014/main" id="{0A3B6D08-810B-4B2D-8491-81746048DF69}"/>
            </a:ext>
          </a:extLst>
        </xdr:cNvPr>
        <xdr:cNvSpPr txBox="1"/>
      </xdr:nvSpPr>
      <xdr:spPr>
        <a:xfrm>
          <a:off x="18982132"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599" name="n_2aveValue【認定こども園・幼稚園・保育所】&#10;一人当たり面積">
          <a:extLst>
            <a:ext uri="{FF2B5EF4-FFF2-40B4-BE49-F238E27FC236}">
              <a16:creationId xmlns:a16="http://schemas.microsoft.com/office/drawing/2014/main" id="{7AC7A178-EDC9-4352-8376-D1DC188FFE26}"/>
            </a:ext>
          </a:extLst>
        </xdr:cNvPr>
        <xdr:cNvSpPr txBox="1"/>
      </xdr:nvSpPr>
      <xdr:spPr>
        <a:xfrm>
          <a:off x="18182032" y="647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600" name="n_3aveValue【認定こども園・幼稚園・保育所】&#10;一人当たり面積">
          <a:extLst>
            <a:ext uri="{FF2B5EF4-FFF2-40B4-BE49-F238E27FC236}">
              <a16:creationId xmlns:a16="http://schemas.microsoft.com/office/drawing/2014/main" id="{2A408B8A-F583-4152-97B5-6BF8B1F7E401}"/>
            </a:ext>
          </a:extLst>
        </xdr:cNvPr>
        <xdr:cNvSpPr txBox="1"/>
      </xdr:nvSpPr>
      <xdr:spPr>
        <a:xfrm>
          <a:off x="17384472"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601" name="n_4aveValue【認定こども園・幼稚園・保育所】&#10;一人当たり面積">
          <a:extLst>
            <a:ext uri="{FF2B5EF4-FFF2-40B4-BE49-F238E27FC236}">
              <a16:creationId xmlns:a16="http://schemas.microsoft.com/office/drawing/2014/main" id="{5C9F37EA-A098-45D6-93D2-E4D500D286FC}"/>
            </a:ext>
          </a:extLst>
        </xdr:cNvPr>
        <xdr:cNvSpPr txBox="1"/>
      </xdr:nvSpPr>
      <xdr:spPr>
        <a:xfrm>
          <a:off x="16588817"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22115</xdr:rowOff>
    </xdr:from>
    <xdr:ext cx="469744" cy="259045"/>
    <xdr:sp macro="" textlink="">
      <xdr:nvSpPr>
        <xdr:cNvPr id="602" name="n_1mainValue【認定こども園・幼稚園・保育所】&#10;一人当たり面積">
          <a:extLst>
            <a:ext uri="{FF2B5EF4-FFF2-40B4-BE49-F238E27FC236}">
              <a16:creationId xmlns:a16="http://schemas.microsoft.com/office/drawing/2014/main" id="{51360E3A-0BA6-4E41-836D-537B17E81A6F}"/>
            </a:ext>
          </a:extLst>
        </xdr:cNvPr>
        <xdr:cNvSpPr txBox="1"/>
      </xdr:nvSpPr>
      <xdr:spPr>
        <a:xfrm>
          <a:off x="18982132" y="687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28973</xdr:rowOff>
    </xdr:from>
    <xdr:ext cx="469744" cy="259045"/>
    <xdr:sp macro="" textlink="">
      <xdr:nvSpPr>
        <xdr:cNvPr id="603" name="n_2mainValue【認定こども園・幼稚園・保育所】&#10;一人当たり面積">
          <a:extLst>
            <a:ext uri="{FF2B5EF4-FFF2-40B4-BE49-F238E27FC236}">
              <a16:creationId xmlns:a16="http://schemas.microsoft.com/office/drawing/2014/main" id="{347E815A-0208-4DFA-AA5A-7A06D097CBA1}"/>
            </a:ext>
          </a:extLst>
        </xdr:cNvPr>
        <xdr:cNvSpPr txBox="1"/>
      </xdr:nvSpPr>
      <xdr:spPr>
        <a:xfrm>
          <a:off x="18182032" y="688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31259</xdr:rowOff>
    </xdr:from>
    <xdr:ext cx="469744" cy="259045"/>
    <xdr:sp macro="" textlink="">
      <xdr:nvSpPr>
        <xdr:cNvPr id="604" name="n_3mainValue【認定こども園・幼稚園・保育所】&#10;一人当たり面積">
          <a:extLst>
            <a:ext uri="{FF2B5EF4-FFF2-40B4-BE49-F238E27FC236}">
              <a16:creationId xmlns:a16="http://schemas.microsoft.com/office/drawing/2014/main" id="{C9C1DC61-86CC-4655-A6D5-C1D62AE9767A}"/>
            </a:ext>
          </a:extLst>
        </xdr:cNvPr>
        <xdr:cNvSpPr txBox="1"/>
      </xdr:nvSpPr>
      <xdr:spPr>
        <a:xfrm>
          <a:off x="17384472" y="688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35831</xdr:rowOff>
    </xdr:from>
    <xdr:ext cx="469744" cy="259045"/>
    <xdr:sp macro="" textlink="">
      <xdr:nvSpPr>
        <xdr:cNvPr id="605" name="n_4mainValue【認定こども園・幼稚園・保育所】&#10;一人当たり面積">
          <a:extLst>
            <a:ext uri="{FF2B5EF4-FFF2-40B4-BE49-F238E27FC236}">
              <a16:creationId xmlns:a16="http://schemas.microsoft.com/office/drawing/2014/main" id="{CBE5E92B-1B44-447A-87EC-911FDB72898F}"/>
            </a:ext>
          </a:extLst>
        </xdr:cNvPr>
        <xdr:cNvSpPr txBox="1"/>
      </xdr:nvSpPr>
      <xdr:spPr>
        <a:xfrm>
          <a:off x="1658881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7062FFB0-AA91-4FB0-B722-3E7D0F03A29C}"/>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07F9FF05-BA11-4633-8A78-5F9931708799}"/>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31544C79-6C32-439E-B35A-2D8C95420B09}"/>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9C21B121-711D-4E74-B1E9-7968971E8CBA}"/>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71152645-F0B9-4C18-9B41-3FF12717BB2C}"/>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84846E54-7F38-4F0A-A39B-52CFD6D1A699}"/>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8BDA1F4B-6F55-48A6-A895-70480C840DCB}"/>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F1B022F3-8106-4136-AFDA-2C8F7CD3E05D}"/>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BE049456-4BD0-4717-A315-F8D55A3C4971}"/>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8FA1AA01-404E-4428-B6CD-D75B0694B42E}"/>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AC9FB9B5-5C90-453E-918F-B4BABC4F3B6A}"/>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a:extLst>
            <a:ext uri="{FF2B5EF4-FFF2-40B4-BE49-F238E27FC236}">
              <a16:creationId xmlns:a16="http://schemas.microsoft.com/office/drawing/2014/main" id="{88896844-4809-414B-8BA8-037DF3332C7B}"/>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a:extLst>
            <a:ext uri="{FF2B5EF4-FFF2-40B4-BE49-F238E27FC236}">
              <a16:creationId xmlns:a16="http://schemas.microsoft.com/office/drawing/2014/main" id="{C55D01A0-51C2-478F-B379-DF7EC8ABA665}"/>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a:extLst>
            <a:ext uri="{FF2B5EF4-FFF2-40B4-BE49-F238E27FC236}">
              <a16:creationId xmlns:a16="http://schemas.microsoft.com/office/drawing/2014/main" id="{26F195D8-24BC-4494-97DC-458409543A57}"/>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a:extLst>
            <a:ext uri="{FF2B5EF4-FFF2-40B4-BE49-F238E27FC236}">
              <a16:creationId xmlns:a16="http://schemas.microsoft.com/office/drawing/2014/main" id="{97A26586-A424-45BD-993C-25DB8D789BE3}"/>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a:extLst>
            <a:ext uri="{FF2B5EF4-FFF2-40B4-BE49-F238E27FC236}">
              <a16:creationId xmlns:a16="http://schemas.microsoft.com/office/drawing/2014/main" id="{2F582FEB-0FBF-486D-9E5B-40721CE3B727}"/>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a:extLst>
            <a:ext uri="{FF2B5EF4-FFF2-40B4-BE49-F238E27FC236}">
              <a16:creationId xmlns:a16="http://schemas.microsoft.com/office/drawing/2014/main" id="{4FF431D4-9EEC-4016-98F0-4A976D0E10BF}"/>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a:extLst>
            <a:ext uri="{FF2B5EF4-FFF2-40B4-BE49-F238E27FC236}">
              <a16:creationId xmlns:a16="http://schemas.microsoft.com/office/drawing/2014/main" id="{78798BDA-3996-4DE6-B73C-ABF40309159A}"/>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a:extLst>
            <a:ext uri="{FF2B5EF4-FFF2-40B4-BE49-F238E27FC236}">
              <a16:creationId xmlns:a16="http://schemas.microsoft.com/office/drawing/2014/main" id="{AF0781BD-E5BC-4327-A0BA-DDCA51257AD7}"/>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a:extLst>
            <a:ext uri="{FF2B5EF4-FFF2-40B4-BE49-F238E27FC236}">
              <a16:creationId xmlns:a16="http://schemas.microsoft.com/office/drawing/2014/main" id="{5C55126B-2EFC-4793-9725-332E4EBB6D21}"/>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a:extLst>
            <a:ext uri="{FF2B5EF4-FFF2-40B4-BE49-F238E27FC236}">
              <a16:creationId xmlns:a16="http://schemas.microsoft.com/office/drawing/2014/main" id="{2C90A084-48EF-414F-8C7E-C2050336B74E}"/>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626B2A4C-D029-45EC-9B09-D16F9CFF1CB8}"/>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a:extLst>
            <a:ext uri="{FF2B5EF4-FFF2-40B4-BE49-F238E27FC236}">
              <a16:creationId xmlns:a16="http://schemas.microsoft.com/office/drawing/2014/main" id="{3AE4A944-9532-47B2-B418-950A98C56A36}"/>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a:extLst>
            <a:ext uri="{FF2B5EF4-FFF2-40B4-BE49-F238E27FC236}">
              <a16:creationId xmlns:a16="http://schemas.microsoft.com/office/drawing/2014/main" id="{C4EECC79-35DB-4D38-A422-31BC464DBE67}"/>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630" name="直線コネクタ 629">
          <a:extLst>
            <a:ext uri="{FF2B5EF4-FFF2-40B4-BE49-F238E27FC236}">
              <a16:creationId xmlns:a16="http://schemas.microsoft.com/office/drawing/2014/main" id="{A878B678-A375-4899-9432-5D176FCCDBFA}"/>
            </a:ext>
          </a:extLst>
        </xdr:cNvPr>
        <xdr:cNvCxnSpPr/>
      </xdr:nvCxnSpPr>
      <xdr:spPr>
        <a:xfrm flipV="1">
          <a:off x="14703424" y="9730740"/>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631" name="【学校施設】&#10;有形固定資産減価償却率最小値テキスト">
          <a:extLst>
            <a:ext uri="{FF2B5EF4-FFF2-40B4-BE49-F238E27FC236}">
              <a16:creationId xmlns:a16="http://schemas.microsoft.com/office/drawing/2014/main" id="{E10BF84D-7342-4FC0-9851-693E70A8255B}"/>
            </a:ext>
          </a:extLst>
        </xdr:cNvPr>
        <xdr:cNvSpPr txBox="1"/>
      </xdr:nvSpPr>
      <xdr:spPr>
        <a:xfrm>
          <a:off x="1474216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632" name="直線コネクタ 631">
          <a:extLst>
            <a:ext uri="{FF2B5EF4-FFF2-40B4-BE49-F238E27FC236}">
              <a16:creationId xmlns:a16="http://schemas.microsoft.com/office/drawing/2014/main" id="{7B5CA334-9ED5-4608-96BF-870F1794897D}"/>
            </a:ext>
          </a:extLst>
        </xdr:cNvPr>
        <xdr:cNvCxnSpPr/>
      </xdr:nvCxnSpPr>
      <xdr:spPr>
        <a:xfrm>
          <a:off x="1461135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633" name="【学校施設】&#10;有形固定資産減価償却率最大値テキスト">
          <a:extLst>
            <a:ext uri="{FF2B5EF4-FFF2-40B4-BE49-F238E27FC236}">
              <a16:creationId xmlns:a16="http://schemas.microsoft.com/office/drawing/2014/main" id="{8BF90C1A-EFEF-424F-B50B-582FECBA4FB9}"/>
            </a:ext>
          </a:extLst>
        </xdr:cNvPr>
        <xdr:cNvSpPr txBox="1"/>
      </xdr:nvSpPr>
      <xdr:spPr>
        <a:xfrm>
          <a:off x="14742160" y="9511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634" name="直線コネクタ 633">
          <a:extLst>
            <a:ext uri="{FF2B5EF4-FFF2-40B4-BE49-F238E27FC236}">
              <a16:creationId xmlns:a16="http://schemas.microsoft.com/office/drawing/2014/main" id="{7183B7C6-05D8-4E57-9B55-3C54EA5D2DD8}"/>
            </a:ext>
          </a:extLst>
        </xdr:cNvPr>
        <xdr:cNvCxnSpPr/>
      </xdr:nvCxnSpPr>
      <xdr:spPr>
        <a:xfrm>
          <a:off x="14611350" y="9730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635" name="【学校施設】&#10;有形固定資産減価償却率平均値テキスト">
          <a:extLst>
            <a:ext uri="{FF2B5EF4-FFF2-40B4-BE49-F238E27FC236}">
              <a16:creationId xmlns:a16="http://schemas.microsoft.com/office/drawing/2014/main" id="{C3882882-BED8-42E8-B8D4-ED80337B47E0}"/>
            </a:ext>
          </a:extLst>
        </xdr:cNvPr>
        <xdr:cNvSpPr txBox="1"/>
      </xdr:nvSpPr>
      <xdr:spPr>
        <a:xfrm>
          <a:off x="14742160" y="1025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36" name="フローチャート: 判断 635">
          <a:extLst>
            <a:ext uri="{FF2B5EF4-FFF2-40B4-BE49-F238E27FC236}">
              <a16:creationId xmlns:a16="http://schemas.microsoft.com/office/drawing/2014/main" id="{66A6DA12-50AB-4159-9298-6A38240697AC}"/>
            </a:ext>
          </a:extLst>
        </xdr:cNvPr>
        <xdr:cNvSpPr/>
      </xdr:nvSpPr>
      <xdr:spPr>
        <a:xfrm>
          <a:off x="14649450" y="102781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637" name="フローチャート: 判断 636">
          <a:extLst>
            <a:ext uri="{FF2B5EF4-FFF2-40B4-BE49-F238E27FC236}">
              <a16:creationId xmlns:a16="http://schemas.microsoft.com/office/drawing/2014/main" id="{5B89C0D8-CD3A-4964-863F-4046F62313F1}"/>
            </a:ext>
          </a:extLst>
        </xdr:cNvPr>
        <xdr:cNvSpPr/>
      </xdr:nvSpPr>
      <xdr:spPr>
        <a:xfrm>
          <a:off x="13887450" y="102762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638" name="フローチャート: 判断 637">
          <a:extLst>
            <a:ext uri="{FF2B5EF4-FFF2-40B4-BE49-F238E27FC236}">
              <a16:creationId xmlns:a16="http://schemas.microsoft.com/office/drawing/2014/main" id="{6B910827-115E-4178-B63D-C974842E84AE}"/>
            </a:ext>
          </a:extLst>
        </xdr:cNvPr>
        <xdr:cNvSpPr/>
      </xdr:nvSpPr>
      <xdr:spPr>
        <a:xfrm>
          <a:off x="13089890" y="102800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639" name="フローチャート: 判断 638">
          <a:extLst>
            <a:ext uri="{FF2B5EF4-FFF2-40B4-BE49-F238E27FC236}">
              <a16:creationId xmlns:a16="http://schemas.microsoft.com/office/drawing/2014/main" id="{804B901D-FAC2-4E1E-BA98-BCA1E5633AEE}"/>
            </a:ext>
          </a:extLst>
        </xdr:cNvPr>
        <xdr:cNvSpPr/>
      </xdr:nvSpPr>
      <xdr:spPr>
        <a:xfrm>
          <a:off x="12303760" y="1024953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640" name="フローチャート: 判断 639">
          <a:extLst>
            <a:ext uri="{FF2B5EF4-FFF2-40B4-BE49-F238E27FC236}">
              <a16:creationId xmlns:a16="http://schemas.microsoft.com/office/drawing/2014/main" id="{EDDD61F6-5312-4971-AC68-A7B47F3F5ACE}"/>
            </a:ext>
          </a:extLst>
        </xdr:cNvPr>
        <xdr:cNvSpPr/>
      </xdr:nvSpPr>
      <xdr:spPr>
        <a:xfrm>
          <a:off x="11487150" y="102323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8C48EB77-D7DA-4263-9D18-20D6ECE5ADEE}"/>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5ADF53AF-0320-4014-B4A7-EAEBFEC8FA32}"/>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A731DE21-3968-435C-88AB-060ACE085E05}"/>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93DFB611-8D8C-40AD-A91D-F06F48E03228}"/>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64C97D20-3852-4C9F-AAA0-3BC0611E7FD2}"/>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156845</xdr:rowOff>
    </xdr:from>
    <xdr:to>
      <xdr:col>85</xdr:col>
      <xdr:colOff>177800</xdr:colOff>
      <xdr:row>57</xdr:row>
      <xdr:rowOff>86995</xdr:rowOff>
    </xdr:to>
    <xdr:sp macro="" textlink="">
      <xdr:nvSpPr>
        <xdr:cNvPr id="646" name="楕円 645">
          <a:extLst>
            <a:ext uri="{FF2B5EF4-FFF2-40B4-BE49-F238E27FC236}">
              <a16:creationId xmlns:a16="http://schemas.microsoft.com/office/drawing/2014/main" id="{3FFE0BE2-75DB-4ED3-8497-1E6520DB26B0}"/>
            </a:ext>
          </a:extLst>
        </xdr:cNvPr>
        <xdr:cNvSpPr/>
      </xdr:nvSpPr>
      <xdr:spPr>
        <a:xfrm>
          <a:off x="14649450" y="97599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71772</xdr:rowOff>
    </xdr:from>
    <xdr:ext cx="405111" cy="259045"/>
    <xdr:sp macro="" textlink="">
      <xdr:nvSpPr>
        <xdr:cNvPr id="647" name="【学校施設】&#10;有形固定資産減価償却率該当値テキスト">
          <a:extLst>
            <a:ext uri="{FF2B5EF4-FFF2-40B4-BE49-F238E27FC236}">
              <a16:creationId xmlns:a16="http://schemas.microsoft.com/office/drawing/2014/main" id="{C0DA9442-D147-4E32-AF89-DD794CEF772D}"/>
            </a:ext>
          </a:extLst>
        </xdr:cNvPr>
        <xdr:cNvSpPr txBox="1"/>
      </xdr:nvSpPr>
      <xdr:spPr>
        <a:xfrm>
          <a:off x="14742160" y="9671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114935</xdr:rowOff>
    </xdr:from>
    <xdr:to>
      <xdr:col>81</xdr:col>
      <xdr:colOff>101600</xdr:colOff>
      <xdr:row>57</xdr:row>
      <xdr:rowOff>45085</xdr:rowOff>
    </xdr:to>
    <xdr:sp macro="" textlink="">
      <xdr:nvSpPr>
        <xdr:cNvPr id="648" name="楕円 647">
          <a:extLst>
            <a:ext uri="{FF2B5EF4-FFF2-40B4-BE49-F238E27FC236}">
              <a16:creationId xmlns:a16="http://schemas.microsoft.com/office/drawing/2014/main" id="{8359D8D9-9293-48E7-A7A7-A4AB8618ED88}"/>
            </a:ext>
          </a:extLst>
        </xdr:cNvPr>
        <xdr:cNvSpPr/>
      </xdr:nvSpPr>
      <xdr:spPr>
        <a:xfrm>
          <a:off x="13887450" y="97161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165735</xdr:rowOff>
    </xdr:from>
    <xdr:to>
      <xdr:col>85</xdr:col>
      <xdr:colOff>127000</xdr:colOff>
      <xdr:row>57</xdr:row>
      <xdr:rowOff>36195</xdr:rowOff>
    </xdr:to>
    <xdr:cxnSp macro="">
      <xdr:nvCxnSpPr>
        <xdr:cNvPr id="649" name="直線コネクタ 648">
          <a:extLst>
            <a:ext uri="{FF2B5EF4-FFF2-40B4-BE49-F238E27FC236}">
              <a16:creationId xmlns:a16="http://schemas.microsoft.com/office/drawing/2014/main" id="{B3A5B391-B3D2-4EFF-83AC-385CA42FD371}"/>
            </a:ext>
          </a:extLst>
        </xdr:cNvPr>
        <xdr:cNvCxnSpPr/>
      </xdr:nvCxnSpPr>
      <xdr:spPr>
        <a:xfrm>
          <a:off x="13942060" y="9770745"/>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8255</xdr:rowOff>
    </xdr:from>
    <xdr:to>
      <xdr:col>76</xdr:col>
      <xdr:colOff>165100</xdr:colOff>
      <xdr:row>57</xdr:row>
      <xdr:rowOff>109855</xdr:rowOff>
    </xdr:to>
    <xdr:sp macro="" textlink="">
      <xdr:nvSpPr>
        <xdr:cNvPr id="650" name="楕円 649">
          <a:extLst>
            <a:ext uri="{FF2B5EF4-FFF2-40B4-BE49-F238E27FC236}">
              <a16:creationId xmlns:a16="http://schemas.microsoft.com/office/drawing/2014/main" id="{6DD954BD-6D39-4440-858E-9DBA41AAB382}"/>
            </a:ext>
          </a:extLst>
        </xdr:cNvPr>
        <xdr:cNvSpPr/>
      </xdr:nvSpPr>
      <xdr:spPr>
        <a:xfrm>
          <a:off x="13089890" y="978281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165735</xdr:rowOff>
    </xdr:from>
    <xdr:to>
      <xdr:col>81</xdr:col>
      <xdr:colOff>50800</xdr:colOff>
      <xdr:row>57</xdr:row>
      <xdr:rowOff>59055</xdr:rowOff>
    </xdr:to>
    <xdr:cxnSp macro="">
      <xdr:nvCxnSpPr>
        <xdr:cNvPr id="651" name="直線コネクタ 650">
          <a:extLst>
            <a:ext uri="{FF2B5EF4-FFF2-40B4-BE49-F238E27FC236}">
              <a16:creationId xmlns:a16="http://schemas.microsoft.com/office/drawing/2014/main" id="{B6FDEA45-059B-4F7A-BA28-F5856D9F40F2}"/>
            </a:ext>
          </a:extLst>
        </xdr:cNvPr>
        <xdr:cNvCxnSpPr/>
      </xdr:nvCxnSpPr>
      <xdr:spPr>
        <a:xfrm flipV="1">
          <a:off x="13144500" y="9770745"/>
          <a:ext cx="7975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124460</xdr:rowOff>
    </xdr:from>
    <xdr:to>
      <xdr:col>72</xdr:col>
      <xdr:colOff>38100</xdr:colOff>
      <xdr:row>57</xdr:row>
      <xdr:rowOff>54610</xdr:rowOff>
    </xdr:to>
    <xdr:sp macro="" textlink="">
      <xdr:nvSpPr>
        <xdr:cNvPr id="652" name="楕円 651">
          <a:extLst>
            <a:ext uri="{FF2B5EF4-FFF2-40B4-BE49-F238E27FC236}">
              <a16:creationId xmlns:a16="http://schemas.microsoft.com/office/drawing/2014/main" id="{C45BB476-242A-497F-83A3-6814D0B2BF55}"/>
            </a:ext>
          </a:extLst>
        </xdr:cNvPr>
        <xdr:cNvSpPr/>
      </xdr:nvSpPr>
      <xdr:spPr>
        <a:xfrm>
          <a:off x="12303760" y="97275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3810</xdr:rowOff>
    </xdr:from>
    <xdr:to>
      <xdr:col>76</xdr:col>
      <xdr:colOff>114300</xdr:colOff>
      <xdr:row>57</xdr:row>
      <xdr:rowOff>59055</xdr:rowOff>
    </xdr:to>
    <xdr:cxnSp macro="">
      <xdr:nvCxnSpPr>
        <xdr:cNvPr id="653" name="直線コネクタ 652">
          <a:extLst>
            <a:ext uri="{FF2B5EF4-FFF2-40B4-BE49-F238E27FC236}">
              <a16:creationId xmlns:a16="http://schemas.microsoft.com/office/drawing/2014/main" id="{7B9780C3-CA37-45B2-B3AF-17BA65F54AE4}"/>
            </a:ext>
          </a:extLst>
        </xdr:cNvPr>
        <xdr:cNvCxnSpPr/>
      </xdr:nvCxnSpPr>
      <xdr:spPr>
        <a:xfrm>
          <a:off x="12346940" y="9778365"/>
          <a:ext cx="79756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69215</xdr:rowOff>
    </xdr:from>
    <xdr:to>
      <xdr:col>67</xdr:col>
      <xdr:colOff>101600</xdr:colOff>
      <xdr:row>56</xdr:row>
      <xdr:rowOff>170815</xdr:rowOff>
    </xdr:to>
    <xdr:sp macro="" textlink="">
      <xdr:nvSpPr>
        <xdr:cNvPr id="654" name="楕円 653">
          <a:extLst>
            <a:ext uri="{FF2B5EF4-FFF2-40B4-BE49-F238E27FC236}">
              <a16:creationId xmlns:a16="http://schemas.microsoft.com/office/drawing/2014/main" id="{52305D0C-6847-4698-B720-CC28B5EE6B09}"/>
            </a:ext>
          </a:extLst>
        </xdr:cNvPr>
        <xdr:cNvSpPr/>
      </xdr:nvSpPr>
      <xdr:spPr>
        <a:xfrm>
          <a:off x="11487150" y="966851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120015</xdr:rowOff>
    </xdr:from>
    <xdr:to>
      <xdr:col>71</xdr:col>
      <xdr:colOff>177800</xdr:colOff>
      <xdr:row>57</xdr:row>
      <xdr:rowOff>3810</xdr:rowOff>
    </xdr:to>
    <xdr:cxnSp macro="">
      <xdr:nvCxnSpPr>
        <xdr:cNvPr id="655" name="直線コネクタ 654">
          <a:extLst>
            <a:ext uri="{FF2B5EF4-FFF2-40B4-BE49-F238E27FC236}">
              <a16:creationId xmlns:a16="http://schemas.microsoft.com/office/drawing/2014/main" id="{82106963-3F0E-4B6F-A92B-0A786BDD0419}"/>
            </a:ext>
          </a:extLst>
        </xdr:cNvPr>
        <xdr:cNvCxnSpPr/>
      </xdr:nvCxnSpPr>
      <xdr:spPr>
        <a:xfrm>
          <a:off x="11541760" y="9723120"/>
          <a:ext cx="80518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656" name="n_1aveValue【学校施設】&#10;有形固定資産減価償却率">
          <a:extLst>
            <a:ext uri="{FF2B5EF4-FFF2-40B4-BE49-F238E27FC236}">
              <a16:creationId xmlns:a16="http://schemas.microsoft.com/office/drawing/2014/main" id="{FAC04444-97BA-4AC3-BCF7-F704014F5ED4}"/>
            </a:ext>
          </a:extLst>
        </xdr:cNvPr>
        <xdr:cNvSpPr txBox="1"/>
      </xdr:nvSpPr>
      <xdr:spPr>
        <a:xfrm>
          <a:off x="1373823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657" name="n_2aveValue【学校施設】&#10;有形固定資産減価償却率">
          <a:extLst>
            <a:ext uri="{FF2B5EF4-FFF2-40B4-BE49-F238E27FC236}">
              <a16:creationId xmlns:a16="http://schemas.microsoft.com/office/drawing/2014/main" id="{057E2B95-AC20-4471-A514-74BA23A9F360}"/>
            </a:ext>
          </a:extLst>
        </xdr:cNvPr>
        <xdr:cNvSpPr txBox="1"/>
      </xdr:nvSpPr>
      <xdr:spPr>
        <a:xfrm>
          <a:off x="1295718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658" name="n_3aveValue【学校施設】&#10;有形固定資産減価償却率">
          <a:extLst>
            <a:ext uri="{FF2B5EF4-FFF2-40B4-BE49-F238E27FC236}">
              <a16:creationId xmlns:a16="http://schemas.microsoft.com/office/drawing/2014/main" id="{C772A985-0F5F-45C0-895E-57F1B91E353B}"/>
            </a:ext>
          </a:extLst>
        </xdr:cNvPr>
        <xdr:cNvSpPr txBox="1"/>
      </xdr:nvSpPr>
      <xdr:spPr>
        <a:xfrm>
          <a:off x="1217105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38117</xdr:rowOff>
    </xdr:from>
    <xdr:ext cx="405111" cy="259045"/>
    <xdr:sp macro="" textlink="">
      <xdr:nvSpPr>
        <xdr:cNvPr id="659" name="n_4aveValue【学校施設】&#10;有形固定資産減価償却率">
          <a:extLst>
            <a:ext uri="{FF2B5EF4-FFF2-40B4-BE49-F238E27FC236}">
              <a16:creationId xmlns:a16="http://schemas.microsoft.com/office/drawing/2014/main" id="{EC4351A9-C590-4BED-A993-6206B1C26756}"/>
            </a:ext>
          </a:extLst>
        </xdr:cNvPr>
        <xdr:cNvSpPr txBox="1"/>
      </xdr:nvSpPr>
      <xdr:spPr>
        <a:xfrm>
          <a:off x="113544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61612</xdr:rowOff>
    </xdr:from>
    <xdr:ext cx="405111" cy="259045"/>
    <xdr:sp macro="" textlink="">
      <xdr:nvSpPr>
        <xdr:cNvPr id="660" name="n_1mainValue【学校施設】&#10;有形固定資産減価償却率">
          <a:extLst>
            <a:ext uri="{FF2B5EF4-FFF2-40B4-BE49-F238E27FC236}">
              <a16:creationId xmlns:a16="http://schemas.microsoft.com/office/drawing/2014/main" id="{35D950E2-A340-428A-ACE4-11CA464CD82E}"/>
            </a:ext>
          </a:extLst>
        </xdr:cNvPr>
        <xdr:cNvSpPr txBox="1"/>
      </xdr:nvSpPr>
      <xdr:spPr>
        <a:xfrm>
          <a:off x="13738234" y="948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126382</xdr:rowOff>
    </xdr:from>
    <xdr:ext cx="405111" cy="259045"/>
    <xdr:sp macro="" textlink="">
      <xdr:nvSpPr>
        <xdr:cNvPr id="661" name="n_2mainValue【学校施設】&#10;有形固定資産減価償却率">
          <a:extLst>
            <a:ext uri="{FF2B5EF4-FFF2-40B4-BE49-F238E27FC236}">
              <a16:creationId xmlns:a16="http://schemas.microsoft.com/office/drawing/2014/main" id="{ED4D93B3-AA3D-4270-962E-C24D499B3F72}"/>
            </a:ext>
          </a:extLst>
        </xdr:cNvPr>
        <xdr:cNvSpPr txBox="1"/>
      </xdr:nvSpPr>
      <xdr:spPr>
        <a:xfrm>
          <a:off x="12957184" y="955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71137</xdr:rowOff>
    </xdr:from>
    <xdr:ext cx="405111" cy="259045"/>
    <xdr:sp macro="" textlink="">
      <xdr:nvSpPr>
        <xdr:cNvPr id="662" name="n_3mainValue【学校施設】&#10;有形固定資産減価償却率">
          <a:extLst>
            <a:ext uri="{FF2B5EF4-FFF2-40B4-BE49-F238E27FC236}">
              <a16:creationId xmlns:a16="http://schemas.microsoft.com/office/drawing/2014/main" id="{EBFAE549-4514-4327-A1DB-6D8CD5AC2679}"/>
            </a:ext>
          </a:extLst>
        </xdr:cNvPr>
        <xdr:cNvSpPr txBox="1"/>
      </xdr:nvSpPr>
      <xdr:spPr>
        <a:xfrm>
          <a:off x="12171054" y="949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15892</xdr:rowOff>
    </xdr:from>
    <xdr:ext cx="405111" cy="259045"/>
    <xdr:sp macro="" textlink="">
      <xdr:nvSpPr>
        <xdr:cNvPr id="663" name="n_4mainValue【学校施設】&#10;有形固定資産減価償却率">
          <a:extLst>
            <a:ext uri="{FF2B5EF4-FFF2-40B4-BE49-F238E27FC236}">
              <a16:creationId xmlns:a16="http://schemas.microsoft.com/office/drawing/2014/main" id="{7B2FC902-010A-4E61-B89B-1518C6AC3D77}"/>
            </a:ext>
          </a:extLst>
        </xdr:cNvPr>
        <xdr:cNvSpPr txBox="1"/>
      </xdr:nvSpPr>
      <xdr:spPr>
        <a:xfrm>
          <a:off x="11354444" y="944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9CE20CB1-97A4-46C1-A99E-575A2C74587F}"/>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91D44B88-3E58-4BEB-8A70-8A7B787E34A4}"/>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846C8861-B827-4673-94EA-7D9F6B277998}"/>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152394C8-9C08-43E2-9A8D-B7F3029F94A7}"/>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640E0F02-9A43-46E0-A73F-202592CD9BB2}"/>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E2362140-818F-4694-B22D-96C014AB13A1}"/>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FE17A201-FD49-4C59-A525-544EBAA608E8}"/>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AE773054-3B22-408D-BCF8-91AD9E5225C8}"/>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015BB2E2-6336-4FE0-AF0D-1A599467D150}"/>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D9BA038A-A0D2-43D0-AA85-82ABA23E68AF}"/>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a:extLst>
            <a:ext uri="{FF2B5EF4-FFF2-40B4-BE49-F238E27FC236}">
              <a16:creationId xmlns:a16="http://schemas.microsoft.com/office/drawing/2014/main" id="{D7ED86E5-E146-439D-9E8F-2D87C12B56A8}"/>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a:extLst>
            <a:ext uri="{FF2B5EF4-FFF2-40B4-BE49-F238E27FC236}">
              <a16:creationId xmlns:a16="http://schemas.microsoft.com/office/drawing/2014/main" id="{4225BF05-DF8F-4D8F-A4CE-20AAF3B31AA2}"/>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a:extLst>
            <a:ext uri="{FF2B5EF4-FFF2-40B4-BE49-F238E27FC236}">
              <a16:creationId xmlns:a16="http://schemas.microsoft.com/office/drawing/2014/main" id="{D07E26AE-2FA9-4772-8FD7-ABEA8853A776}"/>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a:extLst>
            <a:ext uri="{FF2B5EF4-FFF2-40B4-BE49-F238E27FC236}">
              <a16:creationId xmlns:a16="http://schemas.microsoft.com/office/drawing/2014/main" id="{E911BC2A-B5BA-48DA-8679-96DEF649F351}"/>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a16="http://schemas.microsoft.com/office/drawing/2014/main" id="{F411AC04-4E81-408C-8557-5EDAB94E95AD}"/>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a:extLst>
            <a:ext uri="{FF2B5EF4-FFF2-40B4-BE49-F238E27FC236}">
              <a16:creationId xmlns:a16="http://schemas.microsoft.com/office/drawing/2014/main" id="{F47EDCFF-CAEC-4C6F-8F84-03A2287E2385}"/>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a:extLst>
            <a:ext uri="{FF2B5EF4-FFF2-40B4-BE49-F238E27FC236}">
              <a16:creationId xmlns:a16="http://schemas.microsoft.com/office/drawing/2014/main" id="{8DCA4855-AE26-44A3-ACD5-3E64F3C3151B}"/>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a:extLst>
            <a:ext uri="{FF2B5EF4-FFF2-40B4-BE49-F238E27FC236}">
              <a16:creationId xmlns:a16="http://schemas.microsoft.com/office/drawing/2014/main" id="{621D96CD-B8E5-463E-A565-B69B718E5469}"/>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a:extLst>
            <a:ext uri="{FF2B5EF4-FFF2-40B4-BE49-F238E27FC236}">
              <a16:creationId xmlns:a16="http://schemas.microsoft.com/office/drawing/2014/main" id="{D234D96B-712B-4BFA-B75F-7F794A0316FD}"/>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3" name="テキスト ボックス 682">
          <a:extLst>
            <a:ext uri="{FF2B5EF4-FFF2-40B4-BE49-F238E27FC236}">
              <a16:creationId xmlns:a16="http://schemas.microsoft.com/office/drawing/2014/main" id="{4115F2F4-99A7-4CE3-A24D-4DA25B0C1751}"/>
            </a:ext>
          </a:extLst>
        </xdr:cNvPr>
        <xdr:cNvSpPr txBox="1"/>
      </xdr:nvSpPr>
      <xdr:spPr>
        <a:xfrm>
          <a:off x="15985051" y="938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F51F5516-6037-4E2B-AB1E-7C331E724CF2}"/>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a:extLst>
            <a:ext uri="{FF2B5EF4-FFF2-40B4-BE49-F238E27FC236}">
              <a16:creationId xmlns:a16="http://schemas.microsoft.com/office/drawing/2014/main" id="{D063C4CB-8FF6-4C49-AA20-EEF6B5AF8BF7}"/>
            </a:ext>
          </a:extLst>
        </xdr:cNvPr>
        <xdr:cNvSpPr txBox="1"/>
      </xdr:nvSpPr>
      <xdr:spPr>
        <a:xfrm>
          <a:off x="15985051" y="900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A5543CD9-CC78-4018-A7AE-E0BE18D2B584}"/>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687" name="直線コネクタ 686">
          <a:extLst>
            <a:ext uri="{FF2B5EF4-FFF2-40B4-BE49-F238E27FC236}">
              <a16:creationId xmlns:a16="http://schemas.microsoft.com/office/drawing/2014/main" id="{1E8C9D90-640D-4C28-B818-88D5FFB13491}"/>
            </a:ext>
          </a:extLst>
        </xdr:cNvPr>
        <xdr:cNvCxnSpPr/>
      </xdr:nvCxnSpPr>
      <xdr:spPr>
        <a:xfrm flipV="1">
          <a:off x="19947254" y="9431274"/>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688" name="【学校施設】&#10;一人当たり面積最小値テキスト">
          <a:extLst>
            <a:ext uri="{FF2B5EF4-FFF2-40B4-BE49-F238E27FC236}">
              <a16:creationId xmlns:a16="http://schemas.microsoft.com/office/drawing/2014/main" id="{3EDF551B-AF7A-43DB-97DD-AD04D4E281E3}"/>
            </a:ext>
          </a:extLst>
        </xdr:cNvPr>
        <xdr:cNvSpPr txBox="1"/>
      </xdr:nvSpPr>
      <xdr:spPr>
        <a:xfrm>
          <a:off x="19985990" y="1092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689" name="直線コネクタ 688">
          <a:extLst>
            <a:ext uri="{FF2B5EF4-FFF2-40B4-BE49-F238E27FC236}">
              <a16:creationId xmlns:a16="http://schemas.microsoft.com/office/drawing/2014/main" id="{679E1198-0994-4181-AD42-033C00EC215E}"/>
            </a:ext>
          </a:extLst>
        </xdr:cNvPr>
        <xdr:cNvCxnSpPr/>
      </xdr:nvCxnSpPr>
      <xdr:spPr>
        <a:xfrm>
          <a:off x="19885660" y="109228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690" name="【学校施設】&#10;一人当たり面積最大値テキスト">
          <a:extLst>
            <a:ext uri="{FF2B5EF4-FFF2-40B4-BE49-F238E27FC236}">
              <a16:creationId xmlns:a16="http://schemas.microsoft.com/office/drawing/2014/main" id="{327A583B-728D-4A20-8F9B-95FB68A01C10}"/>
            </a:ext>
          </a:extLst>
        </xdr:cNvPr>
        <xdr:cNvSpPr txBox="1"/>
      </xdr:nvSpPr>
      <xdr:spPr>
        <a:xfrm>
          <a:off x="1998599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691" name="直線コネクタ 690">
          <a:extLst>
            <a:ext uri="{FF2B5EF4-FFF2-40B4-BE49-F238E27FC236}">
              <a16:creationId xmlns:a16="http://schemas.microsoft.com/office/drawing/2014/main" id="{3745A86F-6F0E-4E2E-9E4C-8F63D4FE2E80}"/>
            </a:ext>
          </a:extLst>
        </xdr:cNvPr>
        <xdr:cNvCxnSpPr/>
      </xdr:nvCxnSpPr>
      <xdr:spPr>
        <a:xfrm>
          <a:off x="19885660" y="94312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692" name="【学校施設】&#10;一人当たり面積平均値テキスト">
          <a:extLst>
            <a:ext uri="{FF2B5EF4-FFF2-40B4-BE49-F238E27FC236}">
              <a16:creationId xmlns:a16="http://schemas.microsoft.com/office/drawing/2014/main" id="{57833982-F582-4BA5-899E-1E757FE5CC6B}"/>
            </a:ext>
          </a:extLst>
        </xdr:cNvPr>
        <xdr:cNvSpPr txBox="1"/>
      </xdr:nvSpPr>
      <xdr:spPr>
        <a:xfrm>
          <a:off x="19985990" y="10590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693" name="フローチャート: 判断 692">
          <a:extLst>
            <a:ext uri="{FF2B5EF4-FFF2-40B4-BE49-F238E27FC236}">
              <a16:creationId xmlns:a16="http://schemas.microsoft.com/office/drawing/2014/main" id="{BC829072-1800-43E2-810F-036E026FF73A}"/>
            </a:ext>
          </a:extLst>
        </xdr:cNvPr>
        <xdr:cNvSpPr/>
      </xdr:nvSpPr>
      <xdr:spPr>
        <a:xfrm>
          <a:off x="19904710" y="1073289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694" name="フローチャート: 判断 693">
          <a:extLst>
            <a:ext uri="{FF2B5EF4-FFF2-40B4-BE49-F238E27FC236}">
              <a16:creationId xmlns:a16="http://schemas.microsoft.com/office/drawing/2014/main" id="{D57BDA48-516C-4B32-A948-DE848795798F}"/>
            </a:ext>
          </a:extLst>
        </xdr:cNvPr>
        <xdr:cNvSpPr/>
      </xdr:nvSpPr>
      <xdr:spPr>
        <a:xfrm>
          <a:off x="19161760" y="1075639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695" name="フローチャート: 判断 694">
          <a:extLst>
            <a:ext uri="{FF2B5EF4-FFF2-40B4-BE49-F238E27FC236}">
              <a16:creationId xmlns:a16="http://schemas.microsoft.com/office/drawing/2014/main" id="{CC2814CA-D1A8-445C-871F-24774023CF05}"/>
            </a:ext>
          </a:extLst>
        </xdr:cNvPr>
        <xdr:cNvSpPr/>
      </xdr:nvSpPr>
      <xdr:spPr>
        <a:xfrm>
          <a:off x="18345150" y="10760837"/>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96" name="フローチャート: 判断 695">
          <a:extLst>
            <a:ext uri="{FF2B5EF4-FFF2-40B4-BE49-F238E27FC236}">
              <a16:creationId xmlns:a16="http://schemas.microsoft.com/office/drawing/2014/main" id="{2DC6656B-FAAD-4A07-8855-8B8B6F536A33}"/>
            </a:ext>
          </a:extLst>
        </xdr:cNvPr>
        <xdr:cNvSpPr/>
      </xdr:nvSpPr>
      <xdr:spPr>
        <a:xfrm>
          <a:off x="17547590" y="10761472"/>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97" name="フローチャート: 判断 696">
          <a:extLst>
            <a:ext uri="{FF2B5EF4-FFF2-40B4-BE49-F238E27FC236}">
              <a16:creationId xmlns:a16="http://schemas.microsoft.com/office/drawing/2014/main" id="{EEDF7B01-96B7-402F-B292-E461AB048052}"/>
            </a:ext>
          </a:extLst>
        </xdr:cNvPr>
        <xdr:cNvSpPr/>
      </xdr:nvSpPr>
      <xdr:spPr>
        <a:xfrm>
          <a:off x="16761460" y="107596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78CF22F7-65D9-4DC8-ACA9-513B7BDB907D}"/>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28F6E3F6-7836-45AD-95D8-0C21F1508265}"/>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B92B10FB-D196-492F-B665-60C90B6CAD6C}"/>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4FF8B111-1707-45EB-9F74-302F6C290156}"/>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B9CB064A-72E7-424E-8DF6-C8685D56E23B}"/>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3302</xdr:rowOff>
    </xdr:from>
    <xdr:to>
      <xdr:col>116</xdr:col>
      <xdr:colOff>114300</xdr:colOff>
      <xdr:row>63</xdr:row>
      <xdr:rowOff>104902</xdr:rowOff>
    </xdr:to>
    <xdr:sp macro="" textlink="">
      <xdr:nvSpPr>
        <xdr:cNvPr id="703" name="楕円 702">
          <a:extLst>
            <a:ext uri="{FF2B5EF4-FFF2-40B4-BE49-F238E27FC236}">
              <a16:creationId xmlns:a16="http://schemas.microsoft.com/office/drawing/2014/main" id="{1782284D-66EA-4852-A667-05C2263D024A}"/>
            </a:ext>
          </a:extLst>
        </xdr:cNvPr>
        <xdr:cNvSpPr/>
      </xdr:nvSpPr>
      <xdr:spPr>
        <a:xfrm>
          <a:off x="19904710" y="10804652"/>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89679</xdr:rowOff>
    </xdr:from>
    <xdr:ext cx="469744" cy="259045"/>
    <xdr:sp macro="" textlink="">
      <xdr:nvSpPr>
        <xdr:cNvPr id="704" name="【学校施設】&#10;一人当たり面積該当値テキスト">
          <a:extLst>
            <a:ext uri="{FF2B5EF4-FFF2-40B4-BE49-F238E27FC236}">
              <a16:creationId xmlns:a16="http://schemas.microsoft.com/office/drawing/2014/main" id="{3D06ABF2-4989-4598-8598-D989B8958E55}"/>
            </a:ext>
          </a:extLst>
        </xdr:cNvPr>
        <xdr:cNvSpPr txBox="1"/>
      </xdr:nvSpPr>
      <xdr:spPr>
        <a:xfrm>
          <a:off x="19985990" y="1072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xdr:rowOff>
    </xdr:from>
    <xdr:to>
      <xdr:col>112</xdr:col>
      <xdr:colOff>38100</xdr:colOff>
      <xdr:row>63</xdr:row>
      <xdr:rowOff>106045</xdr:rowOff>
    </xdr:to>
    <xdr:sp macro="" textlink="">
      <xdr:nvSpPr>
        <xdr:cNvPr id="705" name="楕円 704">
          <a:extLst>
            <a:ext uri="{FF2B5EF4-FFF2-40B4-BE49-F238E27FC236}">
              <a16:creationId xmlns:a16="http://schemas.microsoft.com/office/drawing/2014/main" id="{7DB86364-3938-4C26-935C-C7EA504587F2}"/>
            </a:ext>
          </a:extLst>
        </xdr:cNvPr>
        <xdr:cNvSpPr/>
      </xdr:nvSpPr>
      <xdr:spPr>
        <a:xfrm>
          <a:off x="19161760" y="10807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54102</xdr:rowOff>
    </xdr:from>
    <xdr:to>
      <xdr:col>116</xdr:col>
      <xdr:colOff>63500</xdr:colOff>
      <xdr:row>63</xdr:row>
      <xdr:rowOff>55245</xdr:rowOff>
    </xdr:to>
    <xdr:cxnSp macro="">
      <xdr:nvCxnSpPr>
        <xdr:cNvPr id="706" name="直線コネクタ 705">
          <a:extLst>
            <a:ext uri="{FF2B5EF4-FFF2-40B4-BE49-F238E27FC236}">
              <a16:creationId xmlns:a16="http://schemas.microsoft.com/office/drawing/2014/main" id="{CA967BBF-4156-435F-8F2F-5879B19FE0C7}"/>
            </a:ext>
          </a:extLst>
        </xdr:cNvPr>
        <xdr:cNvCxnSpPr/>
      </xdr:nvCxnSpPr>
      <xdr:spPr>
        <a:xfrm flipV="1">
          <a:off x="19204940" y="10859262"/>
          <a:ext cx="74295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169926</xdr:rowOff>
    </xdr:from>
    <xdr:to>
      <xdr:col>107</xdr:col>
      <xdr:colOff>101600</xdr:colOff>
      <xdr:row>63</xdr:row>
      <xdr:rowOff>100076</xdr:rowOff>
    </xdr:to>
    <xdr:sp macro="" textlink="">
      <xdr:nvSpPr>
        <xdr:cNvPr id="707" name="楕円 706">
          <a:extLst>
            <a:ext uri="{FF2B5EF4-FFF2-40B4-BE49-F238E27FC236}">
              <a16:creationId xmlns:a16="http://schemas.microsoft.com/office/drawing/2014/main" id="{F31DA47D-74FB-4BEA-A7CA-4FC59658FE7F}"/>
            </a:ext>
          </a:extLst>
        </xdr:cNvPr>
        <xdr:cNvSpPr/>
      </xdr:nvSpPr>
      <xdr:spPr>
        <a:xfrm>
          <a:off x="18345150" y="1080363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49276</xdr:rowOff>
    </xdr:from>
    <xdr:to>
      <xdr:col>111</xdr:col>
      <xdr:colOff>177800</xdr:colOff>
      <xdr:row>63</xdr:row>
      <xdr:rowOff>55245</xdr:rowOff>
    </xdr:to>
    <xdr:cxnSp macro="">
      <xdr:nvCxnSpPr>
        <xdr:cNvPr id="708" name="直線コネクタ 707">
          <a:extLst>
            <a:ext uri="{FF2B5EF4-FFF2-40B4-BE49-F238E27FC236}">
              <a16:creationId xmlns:a16="http://schemas.microsoft.com/office/drawing/2014/main" id="{11C600EB-9837-4E86-B7EB-9811057E0387}"/>
            </a:ext>
          </a:extLst>
        </xdr:cNvPr>
        <xdr:cNvCxnSpPr/>
      </xdr:nvCxnSpPr>
      <xdr:spPr>
        <a:xfrm>
          <a:off x="18399760" y="10852531"/>
          <a:ext cx="80518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xdr:rowOff>
    </xdr:from>
    <xdr:to>
      <xdr:col>102</xdr:col>
      <xdr:colOff>165100</xdr:colOff>
      <xdr:row>63</xdr:row>
      <xdr:rowOff>102235</xdr:rowOff>
    </xdr:to>
    <xdr:sp macro="" textlink="">
      <xdr:nvSpPr>
        <xdr:cNvPr id="709" name="楕円 708">
          <a:extLst>
            <a:ext uri="{FF2B5EF4-FFF2-40B4-BE49-F238E27FC236}">
              <a16:creationId xmlns:a16="http://schemas.microsoft.com/office/drawing/2014/main" id="{BE2AC1AE-C6A4-4A7D-97EF-AC334B6947A3}"/>
            </a:ext>
          </a:extLst>
        </xdr:cNvPr>
        <xdr:cNvSpPr/>
      </xdr:nvSpPr>
      <xdr:spPr>
        <a:xfrm>
          <a:off x="17547590" y="1080198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49276</xdr:rowOff>
    </xdr:from>
    <xdr:to>
      <xdr:col>107</xdr:col>
      <xdr:colOff>50800</xdr:colOff>
      <xdr:row>63</xdr:row>
      <xdr:rowOff>51435</xdr:rowOff>
    </xdr:to>
    <xdr:cxnSp macro="">
      <xdr:nvCxnSpPr>
        <xdr:cNvPr id="710" name="直線コネクタ 709">
          <a:extLst>
            <a:ext uri="{FF2B5EF4-FFF2-40B4-BE49-F238E27FC236}">
              <a16:creationId xmlns:a16="http://schemas.microsoft.com/office/drawing/2014/main" id="{8C07EFE7-F9F6-43EE-ADA4-487782B7948A}"/>
            </a:ext>
          </a:extLst>
        </xdr:cNvPr>
        <xdr:cNvCxnSpPr/>
      </xdr:nvCxnSpPr>
      <xdr:spPr>
        <a:xfrm flipV="1">
          <a:off x="17602200" y="10852531"/>
          <a:ext cx="79756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2667</xdr:rowOff>
    </xdr:from>
    <xdr:to>
      <xdr:col>98</xdr:col>
      <xdr:colOff>38100</xdr:colOff>
      <xdr:row>63</xdr:row>
      <xdr:rowOff>104267</xdr:rowOff>
    </xdr:to>
    <xdr:sp macro="" textlink="">
      <xdr:nvSpPr>
        <xdr:cNvPr id="711" name="楕円 710">
          <a:extLst>
            <a:ext uri="{FF2B5EF4-FFF2-40B4-BE49-F238E27FC236}">
              <a16:creationId xmlns:a16="http://schemas.microsoft.com/office/drawing/2014/main" id="{53409CBB-B95C-4E04-80C4-8352E8DAB804}"/>
            </a:ext>
          </a:extLst>
        </xdr:cNvPr>
        <xdr:cNvSpPr/>
      </xdr:nvSpPr>
      <xdr:spPr>
        <a:xfrm>
          <a:off x="16761460" y="10804017"/>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51435</xdr:rowOff>
    </xdr:from>
    <xdr:to>
      <xdr:col>102</xdr:col>
      <xdr:colOff>114300</xdr:colOff>
      <xdr:row>63</xdr:row>
      <xdr:rowOff>53467</xdr:rowOff>
    </xdr:to>
    <xdr:cxnSp macro="">
      <xdr:nvCxnSpPr>
        <xdr:cNvPr id="712" name="直線コネクタ 711">
          <a:extLst>
            <a:ext uri="{FF2B5EF4-FFF2-40B4-BE49-F238E27FC236}">
              <a16:creationId xmlns:a16="http://schemas.microsoft.com/office/drawing/2014/main" id="{E4BB189E-83C9-4B82-8B56-BEA1C558536C}"/>
            </a:ext>
          </a:extLst>
        </xdr:cNvPr>
        <xdr:cNvCxnSpPr/>
      </xdr:nvCxnSpPr>
      <xdr:spPr>
        <a:xfrm flipV="1">
          <a:off x="16804640" y="10856595"/>
          <a:ext cx="79756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71264</xdr:rowOff>
    </xdr:from>
    <xdr:ext cx="469744" cy="259045"/>
    <xdr:sp macro="" textlink="">
      <xdr:nvSpPr>
        <xdr:cNvPr id="713" name="n_1aveValue【学校施設】&#10;一人当たり面積">
          <a:extLst>
            <a:ext uri="{FF2B5EF4-FFF2-40B4-BE49-F238E27FC236}">
              <a16:creationId xmlns:a16="http://schemas.microsoft.com/office/drawing/2014/main" id="{48F60AC7-CE38-4B94-B823-6AFC95FBDFC0}"/>
            </a:ext>
          </a:extLst>
        </xdr:cNvPr>
        <xdr:cNvSpPr txBox="1"/>
      </xdr:nvSpPr>
      <xdr:spPr>
        <a:xfrm>
          <a:off x="18982132" y="1052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73804</xdr:rowOff>
    </xdr:from>
    <xdr:ext cx="469744" cy="259045"/>
    <xdr:sp macro="" textlink="">
      <xdr:nvSpPr>
        <xdr:cNvPr id="714" name="n_2aveValue【学校施設】&#10;一人当たり面積">
          <a:extLst>
            <a:ext uri="{FF2B5EF4-FFF2-40B4-BE49-F238E27FC236}">
              <a16:creationId xmlns:a16="http://schemas.microsoft.com/office/drawing/2014/main" id="{E3259CD9-7C86-4BB7-A1D5-B41A524D666E}"/>
            </a:ext>
          </a:extLst>
        </xdr:cNvPr>
        <xdr:cNvSpPr txBox="1"/>
      </xdr:nvSpPr>
      <xdr:spPr>
        <a:xfrm>
          <a:off x="18182032"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74439</xdr:rowOff>
    </xdr:from>
    <xdr:ext cx="469744" cy="259045"/>
    <xdr:sp macro="" textlink="">
      <xdr:nvSpPr>
        <xdr:cNvPr id="715" name="n_3aveValue【学校施設】&#10;一人当たり面積">
          <a:extLst>
            <a:ext uri="{FF2B5EF4-FFF2-40B4-BE49-F238E27FC236}">
              <a16:creationId xmlns:a16="http://schemas.microsoft.com/office/drawing/2014/main" id="{BA824C9E-42C7-49E3-A945-AE073A97A82B}"/>
            </a:ext>
          </a:extLst>
        </xdr:cNvPr>
        <xdr:cNvSpPr txBox="1"/>
      </xdr:nvSpPr>
      <xdr:spPr>
        <a:xfrm>
          <a:off x="17384472" y="105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716" name="n_4aveValue【学校施設】&#10;一人当たり面積">
          <a:extLst>
            <a:ext uri="{FF2B5EF4-FFF2-40B4-BE49-F238E27FC236}">
              <a16:creationId xmlns:a16="http://schemas.microsoft.com/office/drawing/2014/main" id="{D34AED4B-4EB7-4B16-9B8C-B5326B9B424D}"/>
            </a:ext>
          </a:extLst>
        </xdr:cNvPr>
        <xdr:cNvSpPr txBox="1"/>
      </xdr:nvSpPr>
      <xdr:spPr>
        <a:xfrm>
          <a:off x="1658881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97172</xdr:rowOff>
    </xdr:from>
    <xdr:ext cx="469744" cy="259045"/>
    <xdr:sp macro="" textlink="">
      <xdr:nvSpPr>
        <xdr:cNvPr id="717" name="n_1mainValue【学校施設】&#10;一人当たり面積">
          <a:extLst>
            <a:ext uri="{FF2B5EF4-FFF2-40B4-BE49-F238E27FC236}">
              <a16:creationId xmlns:a16="http://schemas.microsoft.com/office/drawing/2014/main" id="{A3A8B078-8EDC-43FC-8FD4-C5986AAB630D}"/>
            </a:ext>
          </a:extLst>
        </xdr:cNvPr>
        <xdr:cNvSpPr txBox="1"/>
      </xdr:nvSpPr>
      <xdr:spPr>
        <a:xfrm>
          <a:off x="18982132" y="1089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91203</xdr:rowOff>
    </xdr:from>
    <xdr:ext cx="469744" cy="259045"/>
    <xdr:sp macro="" textlink="">
      <xdr:nvSpPr>
        <xdr:cNvPr id="718" name="n_2mainValue【学校施設】&#10;一人当たり面積">
          <a:extLst>
            <a:ext uri="{FF2B5EF4-FFF2-40B4-BE49-F238E27FC236}">
              <a16:creationId xmlns:a16="http://schemas.microsoft.com/office/drawing/2014/main" id="{1AE2CB37-27A4-4A41-9161-AB0A92EE370D}"/>
            </a:ext>
          </a:extLst>
        </xdr:cNvPr>
        <xdr:cNvSpPr txBox="1"/>
      </xdr:nvSpPr>
      <xdr:spPr>
        <a:xfrm>
          <a:off x="18182032" y="1089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93362</xdr:rowOff>
    </xdr:from>
    <xdr:ext cx="469744" cy="259045"/>
    <xdr:sp macro="" textlink="">
      <xdr:nvSpPr>
        <xdr:cNvPr id="719" name="n_3mainValue【学校施設】&#10;一人当たり面積">
          <a:extLst>
            <a:ext uri="{FF2B5EF4-FFF2-40B4-BE49-F238E27FC236}">
              <a16:creationId xmlns:a16="http://schemas.microsoft.com/office/drawing/2014/main" id="{BCDC2281-E01B-4DF2-AD80-2C3ABB7D633C}"/>
            </a:ext>
          </a:extLst>
        </xdr:cNvPr>
        <xdr:cNvSpPr txBox="1"/>
      </xdr:nvSpPr>
      <xdr:spPr>
        <a:xfrm>
          <a:off x="17384472" y="1089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95394</xdr:rowOff>
    </xdr:from>
    <xdr:ext cx="469744" cy="259045"/>
    <xdr:sp macro="" textlink="">
      <xdr:nvSpPr>
        <xdr:cNvPr id="720" name="n_4mainValue【学校施設】&#10;一人当たり面積">
          <a:extLst>
            <a:ext uri="{FF2B5EF4-FFF2-40B4-BE49-F238E27FC236}">
              <a16:creationId xmlns:a16="http://schemas.microsoft.com/office/drawing/2014/main" id="{53EA32A5-B3C1-419E-BB3D-468E282E8E6A}"/>
            </a:ext>
          </a:extLst>
        </xdr:cNvPr>
        <xdr:cNvSpPr txBox="1"/>
      </xdr:nvSpPr>
      <xdr:spPr>
        <a:xfrm>
          <a:off x="16588817" y="1089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E46542CA-7080-4A9F-AFBD-33FA21693B26}"/>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FC19CA02-7905-4A04-AB5A-2F3847236C36}"/>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E9960277-9645-49CF-A46F-A4BA3BB69DEE}"/>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FA05E9D4-6226-4952-8675-0993560DC8B9}"/>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C5AB4EC3-7880-4524-B86C-1BD7742230AA}"/>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92BFFB62-672D-4F40-953C-86B2E3D0D1B2}"/>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83F05189-34D2-4B4A-B141-675CD258D275}"/>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FEDE347A-39DD-4945-B05E-A1D0781EC729}"/>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3DDE91BD-EECB-489C-B120-DE020C54C9CE}"/>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28AE3C02-EFA2-405A-A59F-2A4364B4CB07}"/>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05439A7C-0FBE-4E8C-8B62-B58DA2675F88}"/>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2" name="直線コネクタ 731">
          <a:extLst>
            <a:ext uri="{FF2B5EF4-FFF2-40B4-BE49-F238E27FC236}">
              <a16:creationId xmlns:a16="http://schemas.microsoft.com/office/drawing/2014/main" id="{D9BB8D38-B6EB-4D6A-BF66-62782F56B351}"/>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3" name="テキスト ボックス 732">
          <a:extLst>
            <a:ext uri="{FF2B5EF4-FFF2-40B4-BE49-F238E27FC236}">
              <a16:creationId xmlns:a16="http://schemas.microsoft.com/office/drawing/2014/main" id="{0098CA17-DF43-4F8F-AC94-CC99607A2197}"/>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4" name="直線コネクタ 733">
          <a:extLst>
            <a:ext uri="{FF2B5EF4-FFF2-40B4-BE49-F238E27FC236}">
              <a16:creationId xmlns:a16="http://schemas.microsoft.com/office/drawing/2014/main" id="{3026EE84-0DED-4510-AC68-598C05068168}"/>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5" name="テキスト ボックス 734">
          <a:extLst>
            <a:ext uri="{FF2B5EF4-FFF2-40B4-BE49-F238E27FC236}">
              <a16:creationId xmlns:a16="http://schemas.microsoft.com/office/drawing/2014/main" id="{C0456F2D-841C-40BA-BB05-635BB479A5B9}"/>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6" name="直線コネクタ 735">
          <a:extLst>
            <a:ext uri="{FF2B5EF4-FFF2-40B4-BE49-F238E27FC236}">
              <a16:creationId xmlns:a16="http://schemas.microsoft.com/office/drawing/2014/main" id="{E39952EB-204B-471C-814C-1D377DC26B5D}"/>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7" name="テキスト ボックス 736">
          <a:extLst>
            <a:ext uri="{FF2B5EF4-FFF2-40B4-BE49-F238E27FC236}">
              <a16:creationId xmlns:a16="http://schemas.microsoft.com/office/drawing/2014/main" id="{80A67ADE-B8D0-4C8F-886C-05B9F61DDCBB}"/>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8" name="直線コネクタ 737">
          <a:extLst>
            <a:ext uri="{FF2B5EF4-FFF2-40B4-BE49-F238E27FC236}">
              <a16:creationId xmlns:a16="http://schemas.microsoft.com/office/drawing/2014/main" id="{3F3A43A4-923C-4442-A70F-15C041E71F52}"/>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9" name="テキスト ボックス 738">
          <a:extLst>
            <a:ext uri="{FF2B5EF4-FFF2-40B4-BE49-F238E27FC236}">
              <a16:creationId xmlns:a16="http://schemas.microsoft.com/office/drawing/2014/main" id="{63503755-180E-4361-AEB2-0999716BD294}"/>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0" name="直線コネクタ 739">
          <a:extLst>
            <a:ext uri="{FF2B5EF4-FFF2-40B4-BE49-F238E27FC236}">
              <a16:creationId xmlns:a16="http://schemas.microsoft.com/office/drawing/2014/main" id="{A6032F4E-90DD-4A28-AEAD-A5DF4A896C99}"/>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1" name="テキスト ボックス 740">
          <a:extLst>
            <a:ext uri="{FF2B5EF4-FFF2-40B4-BE49-F238E27FC236}">
              <a16:creationId xmlns:a16="http://schemas.microsoft.com/office/drawing/2014/main" id="{56B186D4-8B69-4547-B719-356953014971}"/>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2" name="直線コネクタ 741">
          <a:extLst>
            <a:ext uri="{FF2B5EF4-FFF2-40B4-BE49-F238E27FC236}">
              <a16:creationId xmlns:a16="http://schemas.microsoft.com/office/drawing/2014/main" id="{24006349-B4A5-4BA0-87BE-A0A869FBCDEA}"/>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3" name="テキスト ボックス 742">
          <a:extLst>
            <a:ext uri="{FF2B5EF4-FFF2-40B4-BE49-F238E27FC236}">
              <a16:creationId xmlns:a16="http://schemas.microsoft.com/office/drawing/2014/main" id="{D015BF44-78E1-4A92-B997-8AF599F7E257}"/>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F5186E0D-BCEF-49C0-9E6C-BA54FCDF9969}"/>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a:extLst>
            <a:ext uri="{FF2B5EF4-FFF2-40B4-BE49-F238E27FC236}">
              <a16:creationId xmlns:a16="http://schemas.microsoft.com/office/drawing/2014/main" id="{1494C36F-8982-4F62-9AF4-A482DC1F92DB}"/>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46" name="直線コネクタ 745">
          <a:extLst>
            <a:ext uri="{FF2B5EF4-FFF2-40B4-BE49-F238E27FC236}">
              <a16:creationId xmlns:a16="http://schemas.microsoft.com/office/drawing/2014/main" id="{D374971A-A10A-4325-9BAD-7ABA4F6CB943}"/>
            </a:ext>
          </a:extLst>
        </xdr:cNvPr>
        <xdr:cNvCxnSpPr/>
      </xdr:nvCxnSpPr>
      <xdr:spPr>
        <a:xfrm flipV="1">
          <a:off x="14703424" y="13380448"/>
          <a:ext cx="0" cy="1536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7" name="【児童館】&#10;有形固定資産減価償却率最小値テキスト">
          <a:extLst>
            <a:ext uri="{FF2B5EF4-FFF2-40B4-BE49-F238E27FC236}">
              <a16:creationId xmlns:a16="http://schemas.microsoft.com/office/drawing/2014/main" id="{D9327752-2674-4F7A-B0F3-2B9D586A382A}"/>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8" name="直線コネクタ 747">
          <a:extLst>
            <a:ext uri="{FF2B5EF4-FFF2-40B4-BE49-F238E27FC236}">
              <a16:creationId xmlns:a16="http://schemas.microsoft.com/office/drawing/2014/main" id="{645ADDEF-C2F9-40FF-B9B4-C78A447A28BA}"/>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49" name="【児童館】&#10;有形固定資産減価償却率最大値テキスト">
          <a:extLst>
            <a:ext uri="{FF2B5EF4-FFF2-40B4-BE49-F238E27FC236}">
              <a16:creationId xmlns:a16="http://schemas.microsoft.com/office/drawing/2014/main" id="{00DC8CF6-8A41-43FF-BFDC-CDA4287FB2BB}"/>
            </a:ext>
          </a:extLst>
        </xdr:cNvPr>
        <xdr:cNvSpPr txBox="1"/>
      </xdr:nvSpPr>
      <xdr:spPr>
        <a:xfrm>
          <a:off x="14742160" y="131556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50" name="直線コネクタ 749">
          <a:extLst>
            <a:ext uri="{FF2B5EF4-FFF2-40B4-BE49-F238E27FC236}">
              <a16:creationId xmlns:a16="http://schemas.microsoft.com/office/drawing/2014/main" id="{4FBF4515-31DE-42DF-9A42-5FF88709AA7A}"/>
            </a:ext>
          </a:extLst>
        </xdr:cNvPr>
        <xdr:cNvCxnSpPr/>
      </xdr:nvCxnSpPr>
      <xdr:spPr>
        <a:xfrm>
          <a:off x="14611350" y="133804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751" name="【児童館】&#10;有形固定資産減価償却率平均値テキスト">
          <a:extLst>
            <a:ext uri="{FF2B5EF4-FFF2-40B4-BE49-F238E27FC236}">
              <a16:creationId xmlns:a16="http://schemas.microsoft.com/office/drawing/2014/main" id="{8F6B4968-E0BC-4832-ADEE-9046186B59EF}"/>
            </a:ext>
          </a:extLst>
        </xdr:cNvPr>
        <xdr:cNvSpPr txBox="1"/>
      </xdr:nvSpPr>
      <xdr:spPr>
        <a:xfrm>
          <a:off x="1474216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752" name="フローチャート: 判断 751">
          <a:extLst>
            <a:ext uri="{FF2B5EF4-FFF2-40B4-BE49-F238E27FC236}">
              <a16:creationId xmlns:a16="http://schemas.microsoft.com/office/drawing/2014/main" id="{ACD0D6A4-92C4-4587-92C3-A4BD77AB4447}"/>
            </a:ext>
          </a:extLst>
        </xdr:cNvPr>
        <xdr:cNvSpPr/>
      </xdr:nvSpPr>
      <xdr:spPr>
        <a:xfrm>
          <a:off x="14649450" y="1402061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753" name="フローチャート: 判断 752">
          <a:extLst>
            <a:ext uri="{FF2B5EF4-FFF2-40B4-BE49-F238E27FC236}">
              <a16:creationId xmlns:a16="http://schemas.microsoft.com/office/drawing/2014/main" id="{B2038A03-1B09-4925-BD79-0146BE934F4C}"/>
            </a:ext>
          </a:extLst>
        </xdr:cNvPr>
        <xdr:cNvSpPr/>
      </xdr:nvSpPr>
      <xdr:spPr>
        <a:xfrm>
          <a:off x="13887450" y="1401952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754" name="フローチャート: 判断 753">
          <a:extLst>
            <a:ext uri="{FF2B5EF4-FFF2-40B4-BE49-F238E27FC236}">
              <a16:creationId xmlns:a16="http://schemas.microsoft.com/office/drawing/2014/main" id="{4AF0AABD-AE5D-44C7-92F5-B394597ED72D}"/>
            </a:ext>
          </a:extLst>
        </xdr:cNvPr>
        <xdr:cNvSpPr/>
      </xdr:nvSpPr>
      <xdr:spPr>
        <a:xfrm>
          <a:off x="13089890" y="1402279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755" name="フローチャート: 判断 754">
          <a:extLst>
            <a:ext uri="{FF2B5EF4-FFF2-40B4-BE49-F238E27FC236}">
              <a16:creationId xmlns:a16="http://schemas.microsoft.com/office/drawing/2014/main" id="{27C23BE0-A671-46D7-8D7D-64092528633E}"/>
            </a:ext>
          </a:extLst>
        </xdr:cNvPr>
        <xdr:cNvSpPr/>
      </xdr:nvSpPr>
      <xdr:spPr>
        <a:xfrm>
          <a:off x="12303760" y="1400891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56" name="フローチャート: 判断 755">
          <a:extLst>
            <a:ext uri="{FF2B5EF4-FFF2-40B4-BE49-F238E27FC236}">
              <a16:creationId xmlns:a16="http://schemas.microsoft.com/office/drawing/2014/main" id="{2F955FAE-DC27-4A7D-942C-745D46DF7F3D}"/>
            </a:ext>
          </a:extLst>
        </xdr:cNvPr>
        <xdr:cNvSpPr/>
      </xdr:nvSpPr>
      <xdr:spPr>
        <a:xfrm>
          <a:off x="11487150" y="1400211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59D06022-F599-4E98-A96D-E213DED01675}"/>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8D30FAC5-C483-4EE2-A70E-1C00C6B40485}"/>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FE5429CB-C437-4818-B509-2B1AB623494E}"/>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3CA3940F-64AF-445B-85FE-CDF1322BC608}"/>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A7E8CD12-D466-44BD-86CC-22F9CBC6285C}"/>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86905</xdr:rowOff>
    </xdr:from>
    <xdr:to>
      <xdr:col>85</xdr:col>
      <xdr:colOff>177800</xdr:colOff>
      <xdr:row>86</xdr:row>
      <xdr:rowOff>17055</xdr:rowOff>
    </xdr:to>
    <xdr:sp macro="" textlink="">
      <xdr:nvSpPr>
        <xdr:cNvPr id="762" name="楕円 761">
          <a:extLst>
            <a:ext uri="{FF2B5EF4-FFF2-40B4-BE49-F238E27FC236}">
              <a16:creationId xmlns:a16="http://schemas.microsoft.com/office/drawing/2014/main" id="{BFB29B66-0DD9-4F22-BF0C-E6EF058311F5}"/>
            </a:ext>
          </a:extLst>
        </xdr:cNvPr>
        <xdr:cNvSpPr/>
      </xdr:nvSpPr>
      <xdr:spPr>
        <a:xfrm>
          <a:off x="14649450" y="146620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65332</xdr:rowOff>
    </xdr:from>
    <xdr:ext cx="405111" cy="259045"/>
    <xdr:sp macro="" textlink="">
      <xdr:nvSpPr>
        <xdr:cNvPr id="763" name="【児童館】&#10;有形固定資産減価償却率該当値テキスト">
          <a:extLst>
            <a:ext uri="{FF2B5EF4-FFF2-40B4-BE49-F238E27FC236}">
              <a16:creationId xmlns:a16="http://schemas.microsoft.com/office/drawing/2014/main" id="{E3FE5CC1-07F2-4D83-88B5-EEF31E97914C}"/>
            </a:ext>
          </a:extLst>
        </xdr:cNvPr>
        <xdr:cNvSpPr txBox="1"/>
      </xdr:nvSpPr>
      <xdr:spPr>
        <a:xfrm>
          <a:off x="14742160" y="1463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49349</xdr:rowOff>
    </xdr:from>
    <xdr:to>
      <xdr:col>81</xdr:col>
      <xdr:colOff>101600</xdr:colOff>
      <xdr:row>84</xdr:row>
      <xdr:rowOff>150949</xdr:rowOff>
    </xdr:to>
    <xdr:sp macro="" textlink="">
      <xdr:nvSpPr>
        <xdr:cNvPr id="764" name="楕円 763">
          <a:extLst>
            <a:ext uri="{FF2B5EF4-FFF2-40B4-BE49-F238E27FC236}">
              <a16:creationId xmlns:a16="http://schemas.microsoft.com/office/drawing/2014/main" id="{0B88BCCD-F9FD-444C-A915-266D30ECDF40}"/>
            </a:ext>
          </a:extLst>
        </xdr:cNvPr>
        <xdr:cNvSpPr/>
      </xdr:nvSpPr>
      <xdr:spPr>
        <a:xfrm>
          <a:off x="13887450" y="14453054"/>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100149</xdr:rowOff>
    </xdr:from>
    <xdr:to>
      <xdr:col>85</xdr:col>
      <xdr:colOff>127000</xdr:colOff>
      <xdr:row>85</xdr:row>
      <xdr:rowOff>137705</xdr:rowOff>
    </xdr:to>
    <xdr:cxnSp macro="">
      <xdr:nvCxnSpPr>
        <xdr:cNvPr id="765" name="直線コネクタ 764">
          <a:extLst>
            <a:ext uri="{FF2B5EF4-FFF2-40B4-BE49-F238E27FC236}">
              <a16:creationId xmlns:a16="http://schemas.microsoft.com/office/drawing/2014/main" id="{D731D396-7B9C-46DD-80E8-9E7E2C31AE3C}"/>
            </a:ext>
          </a:extLst>
        </xdr:cNvPr>
        <xdr:cNvCxnSpPr/>
      </xdr:nvCxnSpPr>
      <xdr:spPr>
        <a:xfrm>
          <a:off x="13942060" y="14498139"/>
          <a:ext cx="762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91802</xdr:rowOff>
    </xdr:from>
    <xdr:to>
      <xdr:col>76</xdr:col>
      <xdr:colOff>165100</xdr:colOff>
      <xdr:row>84</xdr:row>
      <xdr:rowOff>21952</xdr:rowOff>
    </xdr:to>
    <xdr:sp macro="" textlink="">
      <xdr:nvSpPr>
        <xdr:cNvPr id="766" name="楕円 765">
          <a:extLst>
            <a:ext uri="{FF2B5EF4-FFF2-40B4-BE49-F238E27FC236}">
              <a16:creationId xmlns:a16="http://schemas.microsoft.com/office/drawing/2014/main" id="{C4372E73-98F5-4E66-B009-75EFADACD61F}"/>
            </a:ext>
          </a:extLst>
        </xdr:cNvPr>
        <xdr:cNvSpPr/>
      </xdr:nvSpPr>
      <xdr:spPr>
        <a:xfrm>
          <a:off x="13089890" y="1432596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142602</xdr:rowOff>
    </xdr:from>
    <xdr:to>
      <xdr:col>81</xdr:col>
      <xdr:colOff>50800</xdr:colOff>
      <xdr:row>84</xdr:row>
      <xdr:rowOff>100149</xdr:rowOff>
    </xdr:to>
    <xdr:cxnSp macro="">
      <xdr:nvCxnSpPr>
        <xdr:cNvPr id="767" name="直線コネクタ 766">
          <a:extLst>
            <a:ext uri="{FF2B5EF4-FFF2-40B4-BE49-F238E27FC236}">
              <a16:creationId xmlns:a16="http://schemas.microsoft.com/office/drawing/2014/main" id="{EE9D8470-5EDE-4C66-A8C1-10B6EEAD2DFF}"/>
            </a:ext>
          </a:extLst>
        </xdr:cNvPr>
        <xdr:cNvCxnSpPr/>
      </xdr:nvCxnSpPr>
      <xdr:spPr>
        <a:xfrm>
          <a:off x="13144500" y="14371047"/>
          <a:ext cx="797560" cy="12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68" name="楕円 767">
          <a:extLst>
            <a:ext uri="{FF2B5EF4-FFF2-40B4-BE49-F238E27FC236}">
              <a16:creationId xmlns:a16="http://schemas.microsoft.com/office/drawing/2014/main" id="{9D3F96D5-A0EB-4150-97A2-395DFCE1EF38}"/>
            </a:ext>
          </a:extLst>
        </xdr:cNvPr>
        <xdr:cNvSpPr/>
      </xdr:nvSpPr>
      <xdr:spPr>
        <a:xfrm>
          <a:off x="12303760" y="142900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106680</xdr:rowOff>
    </xdr:from>
    <xdr:to>
      <xdr:col>76</xdr:col>
      <xdr:colOff>114300</xdr:colOff>
      <xdr:row>83</xdr:row>
      <xdr:rowOff>142602</xdr:rowOff>
    </xdr:to>
    <xdr:cxnSp macro="">
      <xdr:nvCxnSpPr>
        <xdr:cNvPr id="769" name="直線コネクタ 768">
          <a:extLst>
            <a:ext uri="{FF2B5EF4-FFF2-40B4-BE49-F238E27FC236}">
              <a16:creationId xmlns:a16="http://schemas.microsoft.com/office/drawing/2014/main" id="{70DF7E04-0277-4B1D-93F7-A41BBBEE0215}"/>
            </a:ext>
          </a:extLst>
        </xdr:cNvPr>
        <xdr:cNvCxnSpPr/>
      </xdr:nvCxnSpPr>
      <xdr:spPr>
        <a:xfrm>
          <a:off x="12346940" y="14335125"/>
          <a:ext cx="79756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19957</xdr:rowOff>
    </xdr:from>
    <xdr:to>
      <xdr:col>67</xdr:col>
      <xdr:colOff>101600</xdr:colOff>
      <xdr:row>83</xdr:row>
      <xdr:rowOff>121557</xdr:rowOff>
    </xdr:to>
    <xdr:sp macro="" textlink="">
      <xdr:nvSpPr>
        <xdr:cNvPr id="770" name="楕円 769">
          <a:extLst>
            <a:ext uri="{FF2B5EF4-FFF2-40B4-BE49-F238E27FC236}">
              <a16:creationId xmlns:a16="http://schemas.microsoft.com/office/drawing/2014/main" id="{8B8E93E4-7783-4E2C-A83F-97824DE83F6D}"/>
            </a:ext>
          </a:extLst>
        </xdr:cNvPr>
        <xdr:cNvSpPr/>
      </xdr:nvSpPr>
      <xdr:spPr>
        <a:xfrm>
          <a:off x="11487150" y="1424649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70757</xdr:rowOff>
    </xdr:from>
    <xdr:to>
      <xdr:col>71</xdr:col>
      <xdr:colOff>177800</xdr:colOff>
      <xdr:row>83</xdr:row>
      <xdr:rowOff>106680</xdr:rowOff>
    </xdr:to>
    <xdr:cxnSp macro="">
      <xdr:nvCxnSpPr>
        <xdr:cNvPr id="771" name="直線コネクタ 770">
          <a:extLst>
            <a:ext uri="{FF2B5EF4-FFF2-40B4-BE49-F238E27FC236}">
              <a16:creationId xmlns:a16="http://schemas.microsoft.com/office/drawing/2014/main" id="{152FC96A-FD0C-446A-B9A2-3A85ED64BBB6}"/>
            </a:ext>
          </a:extLst>
        </xdr:cNvPr>
        <xdr:cNvCxnSpPr/>
      </xdr:nvCxnSpPr>
      <xdr:spPr>
        <a:xfrm>
          <a:off x="11541760" y="14299202"/>
          <a:ext cx="80518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82566</xdr:rowOff>
    </xdr:from>
    <xdr:ext cx="405111" cy="259045"/>
    <xdr:sp macro="" textlink="">
      <xdr:nvSpPr>
        <xdr:cNvPr id="772" name="n_1aveValue【児童館】&#10;有形固定資産減価償却率">
          <a:extLst>
            <a:ext uri="{FF2B5EF4-FFF2-40B4-BE49-F238E27FC236}">
              <a16:creationId xmlns:a16="http://schemas.microsoft.com/office/drawing/2014/main" id="{2AA1ACDF-29DE-4B8E-B172-C8BDCF988068}"/>
            </a:ext>
          </a:extLst>
        </xdr:cNvPr>
        <xdr:cNvSpPr txBox="1"/>
      </xdr:nvSpPr>
      <xdr:spPr>
        <a:xfrm>
          <a:off x="13738234" y="1380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773" name="n_2aveValue【児童館】&#10;有形固定資産減価償却率">
          <a:extLst>
            <a:ext uri="{FF2B5EF4-FFF2-40B4-BE49-F238E27FC236}">
              <a16:creationId xmlns:a16="http://schemas.microsoft.com/office/drawing/2014/main" id="{6CDFBC20-7B67-4193-AC99-B366BD1BC3B6}"/>
            </a:ext>
          </a:extLst>
        </xdr:cNvPr>
        <xdr:cNvSpPr txBox="1"/>
      </xdr:nvSpPr>
      <xdr:spPr>
        <a:xfrm>
          <a:off x="12957184" y="1380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774" name="n_3aveValue【児童館】&#10;有形固定資産減価償却率">
          <a:extLst>
            <a:ext uri="{FF2B5EF4-FFF2-40B4-BE49-F238E27FC236}">
              <a16:creationId xmlns:a16="http://schemas.microsoft.com/office/drawing/2014/main" id="{E97A2366-D57C-4A41-981F-A0E7ECEE75DD}"/>
            </a:ext>
          </a:extLst>
        </xdr:cNvPr>
        <xdr:cNvSpPr txBox="1"/>
      </xdr:nvSpPr>
      <xdr:spPr>
        <a:xfrm>
          <a:off x="12171054" y="13780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775" name="n_4aveValue【児童館】&#10;有形固定資産減価償却率">
          <a:extLst>
            <a:ext uri="{FF2B5EF4-FFF2-40B4-BE49-F238E27FC236}">
              <a16:creationId xmlns:a16="http://schemas.microsoft.com/office/drawing/2014/main" id="{9F2B723E-C02E-4CAB-BB19-A7CE84EEEA30}"/>
            </a:ext>
          </a:extLst>
        </xdr:cNvPr>
        <xdr:cNvSpPr txBox="1"/>
      </xdr:nvSpPr>
      <xdr:spPr>
        <a:xfrm>
          <a:off x="11354444" y="13773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142076</xdr:rowOff>
    </xdr:from>
    <xdr:ext cx="405111" cy="259045"/>
    <xdr:sp macro="" textlink="">
      <xdr:nvSpPr>
        <xdr:cNvPr id="776" name="n_1mainValue【児童館】&#10;有形固定資産減価償却率">
          <a:extLst>
            <a:ext uri="{FF2B5EF4-FFF2-40B4-BE49-F238E27FC236}">
              <a16:creationId xmlns:a16="http://schemas.microsoft.com/office/drawing/2014/main" id="{4B5FEE48-48AB-483E-82BB-28BA2FF9E1C1}"/>
            </a:ext>
          </a:extLst>
        </xdr:cNvPr>
        <xdr:cNvSpPr txBox="1"/>
      </xdr:nvSpPr>
      <xdr:spPr>
        <a:xfrm>
          <a:off x="13738234" y="1454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13079</xdr:rowOff>
    </xdr:from>
    <xdr:ext cx="405111" cy="259045"/>
    <xdr:sp macro="" textlink="">
      <xdr:nvSpPr>
        <xdr:cNvPr id="777" name="n_2mainValue【児童館】&#10;有形固定資産減価償却率">
          <a:extLst>
            <a:ext uri="{FF2B5EF4-FFF2-40B4-BE49-F238E27FC236}">
              <a16:creationId xmlns:a16="http://schemas.microsoft.com/office/drawing/2014/main" id="{959203A7-36AD-4D01-AECF-46BA4D8C83A0}"/>
            </a:ext>
          </a:extLst>
        </xdr:cNvPr>
        <xdr:cNvSpPr txBox="1"/>
      </xdr:nvSpPr>
      <xdr:spPr>
        <a:xfrm>
          <a:off x="12957184" y="14418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78" name="n_3mainValue【児童館】&#10;有形固定資産減価償却率">
          <a:extLst>
            <a:ext uri="{FF2B5EF4-FFF2-40B4-BE49-F238E27FC236}">
              <a16:creationId xmlns:a16="http://schemas.microsoft.com/office/drawing/2014/main" id="{7EC14BAF-57E7-48E4-8728-89EBF26F6721}"/>
            </a:ext>
          </a:extLst>
        </xdr:cNvPr>
        <xdr:cNvSpPr txBox="1"/>
      </xdr:nvSpPr>
      <xdr:spPr>
        <a:xfrm>
          <a:off x="1217105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112684</xdr:rowOff>
    </xdr:from>
    <xdr:ext cx="405111" cy="259045"/>
    <xdr:sp macro="" textlink="">
      <xdr:nvSpPr>
        <xdr:cNvPr id="779" name="n_4mainValue【児童館】&#10;有形固定資産減価償却率">
          <a:extLst>
            <a:ext uri="{FF2B5EF4-FFF2-40B4-BE49-F238E27FC236}">
              <a16:creationId xmlns:a16="http://schemas.microsoft.com/office/drawing/2014/main" id="{4A5E1155-0668-48E8-BEB4-9C60F0985887}"/>
            </a:ext>
          </a:extLst>
        </xdr:cNvPr>
        <xdr:cNvSpPr txBox="1"/>
      </xdr:nvSpPr>
      <xdr:spPr>
        <a:xfrm>
          <a:off x="11354444" y="1434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ED869B1B-DD84-4151-B6A0-811141726B91}"/>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8005555C-7E3C-452D-92D3-D24FD0C74150}"/>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A66FF9A8-DC8C-4E6E-AB9F-5A4D03053604}"/>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837C7F44-B78D-4079-9E3C-71B06498A151}"/>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44759BB1-B407-4CB7-B5B3-2E78C7F3A717}"/>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9A02A463-C8E2-4215-8220-D87770262259}"/>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E23F6F08-6E04-4B2E-B0FA-40FC2C9A3162}"/>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DBFE7C12-2AAE-484E-8AE9-F4EFC7997478}"/>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EA96CE81-47EF-4170-ADAE-53F7954EEE00}"/>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F187B56A-DEA8-48BC-A4F7-79E47D885FD3}"/>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0" name="直線コネクタ 789">
          <a:extLst>
            <a:ext uri="{FF2B5EF4-FFF2-40B4-BE49-F238E27FC236}">
              <a16:creationId xmlns:a16="http://schemas.microsoft.com/office/drawing/2014/main" id="{9CEA2341-1C1A-406B-80C6-1B41AE4427FC}"/>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1" name="テキスト ボックス 790">
          <a:extLst>
            <a:ext uri="{FF2B5EF4-FFF2-40B4-BE49-F238E27FC236}">
              <a16:creationId xmlns:a16="http://schemas.microsoft.com/office/drawing/2014/main" id="{FDC9B5D7-CE9D-4F62-9443-6308293FDB60}"/>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2" name="直線コネクタ 791">
          <a:extLst>
            <a:ext uri="{FF2B5EF4-FFF2-40B4-BE49-F238E27FC236}">
              <a16:creationId xmlns:a16="http://schemas.microsoft.com/office/drawing/2014/main" id="{988DB5AC-3079-4E4C-B064-F2ED17E0FB5D}"/>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3" name="テキスト ボックス 792">
          <a:extLst>
            <a:ext uri="{FF2B5EF4-FFF2-40B4-BE49-F238E27FC236}">
              <a16:creationId xmlns:a16="http://schemas.microsoft.com/office/drawing/2014/main" id="{4C67F542-A677-4CEC-BF5C-566A15F59B24}"/>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4" name="直線コネクタ 793">
          <a:extLst>
            <a:ext uri="{FF2B5EF4-FFF2-40B4-BE49-F238E27FC236}">
              <a16:creationId xmlns:a16="http://schemas.microsoft.com/office/drawing/2014/main" id="{B6D8EC8E-AD61-42BE-B2C4-7554CB0D4497}"/>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5" name="テキスト ボックス 794">
          <a:extLst>
            <a:ext uri="{FF2B5EF4-FFF2-40B4-BE49-F238E27FC236}">
              <a16:creationId xmlns:a16="http://schemas.microsoft.com/office/drawing/2014/main" id="{3FDFCE9F-5C63-4EBA-9ECD-CCD28FAF82C9}"/>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6" name="直線コネクタ 795">
          <a:extLst>
            <a:ext uri="{FF2B5EF4-FFF2-40B4-BE49-F238E27FC236}">
              <a16:creationId xmlns:a16="http://schemas.microsoft.com/office/drawing/2014/main" id="{1E00CF68-D617-4A4B-9E0C-20E998E84416}"/>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7" name="テキスト ボックス 796">
          <a:extLst>
            <a:ext uri="{FF2B5EF4-FFF2-40B4-BE49-F238E27FC236}">
              <a16:creationId xmlns:a16="http://schemas.microsoft.com/office/drawing/2014/main" id="{38CECA59-71BF-40C3-9DA0-54E79DBA72C5}"/>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463B1DFC-B804-401D-8B92-F540FAED45A9}"/>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F585CD45-7A33-4B68-829C-4F411C4B526F}"/>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a:extLst>
            <a:ext uri="{FF2B5EF4-FFF2-40B4-BE49-F238E27FC236}">
              <a16:creationId xmlns:a16="http://schemas.microsoft.com/office/drawing/2014/main" id="{CFDC1A80-075C-40FB-98F9-2FAD6A1DD97F}"/>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801" name="直線コネクタ 800">
          <a:extLst>
            <a:ext uri="{FF2B5EF4-FFF2-40B4-BE49-F238E27FC236}">
              <a16:creationId xmlns:a16="http://schemas.microsoft.com/office/drawing/2014/main" id="{48DF9ADA-A030-4F7A-8FD0-47E1F683E719}"/>
            </a:ext>
          </a:extLst>
        </xdr:cNvPr>
        <xdr:cNvCxnSpPr/>
      </xdr:nvCxnSpPr>
      <xdr:spPr>
        <a:xfrm flipV="1">
          <a:off x="19947254" y="13597890"/>
          <a:ext cx="0" cy="116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802" name="【児童館】&#10;一人当たり面積最小値テキスト">
          <a:extLst>
            <a:ext uri="{FF2B5EF4-FFF2-40B4-BE49-F238E27FC236}">
              <a16:creationId xmlns:a16="http://schemas.microsoft.com/office/drawing/2014/main" id="{C0C0FFCA-BA69-4CF5-B589-BFAC8A2992CB}"/>
            </a:ext>
          </a:extLst>
        </xdr:cNvPr>
        <xdr:cNvSpPr txBox="1"/>
      </xdr:nvSpPr>
      <xdr:spPr>
        <a:xfrm>
          <a:off x="19985990" y="147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3" name="直線コネクタ 802">
          <a:extLst>
            <a:ext uri="{FF2B5EF4-FFF2-40B4-BE49-F238E27FC236}">
              <a16:creationId xmlns:a16="http://schemas.microsoft.com/office/drawing/2014/main" id="{330F6B6C-3157-4E9D-AB96-C5AC39F263FF}"/>
            </a:ext>
          </a:extLst>
        </xdr:cNvPr>
        <xdr:cNvCxnSpPr/>
      </xdr:nvCxnSpPr>
      <xdr:spPr>
        <a:xfrm>
          <a:off x="19885660" y="14765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4" name="【児童館】&#10;一人当たり面積最大値テキスト">
          <a:extLst>
            <a:ext uri="{FF2B5EF4-FFF2-40B4-BE49-F238E27FC236}">
              <a16:creationId xmlns:a16="http://schemas.microsoft.com/office/drawing/2014/main" id="{03A1085B-1A42-4FA1-901A-A1451AF954FB}"/>
            </a:ext>
          </a:extLst>
        </xdr:cNvPr>
        <xdr:cNvSpPr txBox="1"/>
      </xdr:nvSpPr>
      <xdr:spPr>
        <a:xfrm>
          <a:off x="19985990" y="1337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5" name="直線コネクタ 804">
          <a:extLst>
            <a:ext uri="{FF2B5EF4-FFF2-40B4-BE49-F238E27FC236}">
              <a16:creationId xmlns:a16="http://schemas.microsoft.com/office/drawing/2014/main" id="{28AE8800-98EB-4742-8DC9-8756542F6F8D}"/>
            </a:ext>
          </a:extLst>
        </xdr:cNvPr>
        <xdr:cNvCxnSpPr/>
      </xdr:nvCxnSpPr>
      <xdr:spPr>
        <a:xfrm>
          <a:off x="19885660" y="13597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806" name="【児童館】&#10;一人当たり面積平均値テキスト">
          <a:extLst>
            <a:ext uri="{FF2B5EF4-FFF2-40B4-BE49-F238E27FC236}">
              <a16:creationId xmlns:a16="http://schemas.microsoft.com/office/drawing/2014/main" id="{B75DB30B-D44F-4193-B853-468FC9FA025B}"/>
            </a:ext>
          </a:extLst>
        </xdr:cNvPr>
        <xdr:cNvSpPr txBox="1"/>
      </xdr:nvSpPr>
      <xdr:spPr>
        <a:xfrm>
          <a:off x="19985990" y="1441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807" name="フローチャート: 判断 806">
          <a:extLst>
            <a:ext uri="{FF2B5EF4-FFF2-40B4-BE49-F238E27FC236}">
              <a16:creationId xmlns:a16="http://schemas.microsoft.com/office/drawing/2014/main" id="{AD9D7E08-9DBF-4115-8865-9FCC206A01F5}"/>
            </a:ext>
          </a:extLst>
        </xdr:cNvPr>
        <xdr:cNvSpPr/>
      </xdr:nvSpPr>
      <xdr:spPr>
        <a:xfrm>
          <a:off x="19904710" y="1456016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808" name="フローチャート: 判断 807">
          <a:extLst>
            <a:ext uri="{FF2B5EF4-FFF2-40B4-BE49-F238E27FC236}">
              <a16:creationId xmlns:a16="http://schemas.microsoft.com/office/drawing/2014/main" id="{AC273971-99B7-44C8-9E0D-05A13F4A1DE6}"/>
            </a:ext>
          </a:extLst>
        </xdr:cNvPr>
        <xdr:cNvSpPr/>
      </xdr:nvSpPr>
      <xdr:spPr>
        <a:xfrm>
          <a:off x="19161760" y="1454264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809" name="フローチャート: 判断 808">
          <a:extLst>
            <a:ext uri="{FF2B5EF4-FFF2-40B4-BE49-F238E27FC236}">
              <a16:creationId xmlns:a16="http://schemas.microsoft.com/office/drawing/2014/main" id="{A64ABC5B-D0C7-49FA-B690-3F10A26AA5BA}"/>
            </a:ext>
          </a:extLst>
        </xdr:cNvPr>
        <xdr:cNvSpPr/>
      </xdr:nvSpPr>
      <xdr:spPr>
        <a:xfrm>
          <a:off x="18345150" y="145472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810" name="フローチャート: 判断 809">
          <a:extLst>
            <a:ext uri="{FF2B5EF4-FFF2-40B4-BE49-F238E27FC236}">
              <a16:creationId xmlns:a16="http://schemas.microsoft.com/office/drawing/2014/main" id="{FD3142EC-87C7-4906-969A-4A6659C12512}"/>
            </a:ext>
          </a:extLst>
        </xdr:cNvPr>
        <xdr:cNvSpPr/>
      </xdr:nvSpPr>
      <xdr:spPr>
        <a:xfrm>
          <a:off x="17547590" y="1454264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811" name="フローチャート: 判断 810">
          <a:extLst>
            <a:ext uri="{FF2B5EF4-FFF2-40B4-BE49-F238E27FC236}">
              <a16:creationId xmlns:a16="http://schemas.microsoft.com/office/drawing/2014/main" id="{0A419B02-78BF-4674-BD09-8DC9FE07D1A3}"/>
            </a:ext>
          </a:extLst>
        </xdr:cNvPr>
        <xdr:cNvSpPr/>
      </xdr:nvSpPr>
      <xdr:spPr>
        <a:xfrm>
          <a:off x="16761460" y="1457121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C85245F7-A95B-4E5B-AF4D-138DA3185123}"/>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1109875E-AD5F-442A-A918-4C5486153079}"/>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95EA3DA0-D782-4F18-BBCF-B74BF445889F}"/>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68C2C5E-E5B5-4AFE-8D09-055E1E1070AE}"/>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987C598E-1398-4E79-8B04-417F534E2066}"/>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122174</xdr:rowOff>
    </xdr:from>
    <xdr:to>
      <xdr:col>116</xdr:col>
      <xdr:colOff>114300</xdr:colOff>
      <xdr:row>86</xdr:row>
      <xdr:rowOff>52324</xdr:rowOff>
    </xdr:to>
    <xdr:sp macro="" textlink="">
      <xdr:nvSpPr>
        <xdr:cNvPr id="817" name="楕円 816">
          <a:extLst>
            <a:ext uri="{FF2B5EF4-FFF2-40B4-BE49-F238E27FC236}">
              <a16:creationId xmlns:a16="http://schemas.microsoft.com/office/drawing/2014/main" id="{A77BC159-299D-4EB8-BA54-D2C7000AF6D8}"/>
            </a:ext>
          </a:extLst>
        </xdr:cNvPr>
        <xdr:cNvSpPr/>
      </xdr:nvSpPr>
      <xdr:spPr>
        <a:xfrm>
          <a:off x="19904710" y="146973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37101</xdr:rowOff>
    </xdr:from>
    <xdr:ext cx="469744" cy="259045"/>
    <xdr:sp macro="" textlink="">
      <xdr:nvSpPr>
        <xdr:cNvPr id="818" name="【児童館】&#10;一人当たり面積該当値テキスト">
          <a:extLst>
            <a:ext uri="{FF2B5EF4-FFF2-40B4-BE49-F238E27FC236}">
              <a16:creationId xmlns:a16="http://schemas.microsoft.com/office/drawing/2014/main" id="{A2620CF5-0531-4E91-82DC-08B2A42F5BF4}"/>
            </a:ext>
          </a:extLst>
        </xdr:cNvPr>
        <xdr:cNvSpPr txBox="1"/>
      </xdr:nvSpPr>
      <xdr:spPr>
        <a:xfrm>
          <a:off x="19985990" y="1461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819" name="楕円 818">
          <a:extLst>
            <a:ext uri="{FF2B5EF4-FFF2-40B4-BE49-F238E27FC236}">
              <a16:creationId xmlns:a16="http://schemas.microsoft.com/office/drawing/2014/main" id="{3C786D56-712E-40E5-8685-4606F32F0B8F}"/>
            </a:ext>
          </a:extLst>
        </xdr:cNvPr>
        <xdr:cNvSpPr/>
      </xdr:nvSpPr>
      <xdr:spPr>
        <a:xfrm>
          <a:off x="19161760" y="146973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1524</xdr:rowOff>
    </xdr:from>
    <xdr:to>
      <xdr:col>116</xdr:col>
      <xdr:colOff>63500</xdr:colOff>
      <xdr:row>86</xdr:row>
      <xdr:rowOff>1524</xdr:rowOff>
    </xdr:to>
    <xdr:cxnSp macro="">
      <xdr:nvCxnSpPr>
        <xdr:cNvPr id="820" name="直線コネクタ 819">
          <a:extLst>
            <a:ext uri="{FF2B5EF4-FFF2-40B4-BE49-F238E27FC236}">
              <a16:creationId xmlns:a16="http://schemas.microsoft.com/office/drawing/2014/main" id="{C70B1FC2-F147-4F44-AE68-9478F9037D5E}"/>
            </a:ext>
          </a:extLst>
        </xdr:cNvPr>
        <xdr:cNvCxnSpPr/>
      </xdr:nvCxnSpPr>
      <xdr:spPr>
        <a:xfrm>
          <a:off x="19204940" y="1474622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821" name="楕円 820">
          <a:extLst>
            <a:ext uri="{FF2B5EF4-FFF2-40B4-BE49-F238E27FC236}">
              <a16:creationId xmlns:a16="http://schemas.microsoft.com/office/drawing/2014/main" id="{5EBDF0DB-2BE3-4AC6-B650-D58E9904F49B}"/>
            </a:ext>
          </a:extLst>
        </xdr:cNvPr>
        <xdr:cNvSpPr/>
      </xdr:nvSpPr>
      <xdr:spPr>
        <a:xfrm>
          <a:off x="18345150" y="146672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86</xdr:row>
      <xdr:rowOff>1524</xdr:rowOff>
    </xdr:to>
    <xdr:cxnSp macro="">
      <xdr:nvCxnSpPr>
        <xdr:cNvPr id="822" name="直線コネクタ 821">
          <a:extLst>
            <a:ext uri="{FF2B5EF4-FFF2-40B4-BE49-F238E27FC236}">
              <a16:creationId xmlns:a16="http://schemas.microsoft.com/office/drawing/2014/main" id="{4327D277-D47C-48C1-82F3-0C8922030DE0}"/>
            </a:ext>
          </a:extLst>
        </xdr:cNvPr>
        <xdr:cNvCxnSpPr/>
      </xdr:nvCxnSpPr>
      <xdr:spPr>
        <a:xfrm>
          <a:off x="18399760" y="14712315"/>
          <a:ext cx="80518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823" name="楕円 822">
          <a:extLst>
            <a:ext uri="{FF2B5EF4-FFF2-40B4-BE49-F238E27FC236}">
              <a16:creationId xmlns:a16="http://schemas.microsoft.com/office/drawing/2014/main" id="{45F7FF04-328C-4861-BCAA-6189DEC5A66F}"/>
            </a:ext>
          </a:extLst>
        </xdr:cNvPr>
        <xdr:cNvSpPr/>
      </xdr:nvSpPr>
      <xdr:spPr>
        <a:xfrm>
          <a:off x="17547590" y="146672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140970</xdr:rowOff>
    </xdr:from>
    <xdr:to>
      <xdr:col>107</xdr:col>
      <xdr:colOff>50800</xdr:colOff>
      <xdr:row>85</xdr:row>
      <xdr:rowOff>140970</xdr:rowOff>
    </xdr:to>
    <xdr:cxnSp macro="">
      <xdr:nvCxnSpPr>
        <xdr:cNvPr id="824" name="直線コネクタ 823">
          <a:extLst>
            <a:ext uri="{FF2B5EF4-FFF2-40B4-BE49-F238E27FC236}">
              <a16:creationId xmlns:a16="http://schemas.microsoft.com/office/drawing/2014/main" id="{B5DA9DB4-BAAB-4F15-A5B0-2D9CC78B7602}"/>
            </a:ext>
          </a:extLst>
        </xdr:cNvPr>
        <xdr:cNvCxnSpPr/>
      </xdr:nvCxnSpPr>
      <xdr:spPr>
        <a:xfrm>
          <a:off x="17602200" y="1471231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94742</xdr:rowOff>
    </xdr:from>
    <xdr:to>
      <xdr:col>98</xdr:col>
      <xdr:colOff>38100</xdr:colOff>
      <xdr:row>86</xdr:row>
      <xdr:rowOff>24892</xdr:rowOff>
    </xdr:to>
    <xdr:sp macro="" textlink="">
      <xdr:nvSpPr>
        <xdr:cNvPr id="825" name="楕円 824">
          <a:extLst>
            <a:ext uri="{FF2B5EF4-FFF2-40B4-BE49-F238E27FC236}">
              <a16:creationId xmlns:a16="http://schemas.microsoft.com/office/drawing/2014/main" id="{E4FB21D8-CC8D-4BD0-858F-9EFBACD48AD8}"/>
            </a:ext>
          </a:extLst>
        </xdr:cNvPr>
        <xdr:cNvSpPr/>
      </xdr:nvSpPr>
      <xdr:spPr>
        <a:xfrm>
          <a:off x="16761460" y="1467180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140970</xdr:rowOff>
    </xdr:from>
    <xdr:to>
      <xdr:col>102</xdr:col>
      <xdr:colOff>114300</xdr:colOff>
      <xdr:row>85</xdr:row>
      <xdr:rowOff>145542</xdr:rowOff>
    </xdr:to>
    <xdr:cxnSp macro="">
      <xdr:nvCxnSpPr>
        <xdr:cNvPr id="826" name="直線コネクタ 825">
          <a:extLst>
            <a:ext uri="{FF2B5EF4-FFF2-40B4-BE49-F238E27FC236}">
              <a16:creationId xmlns:a16="http://schemas.microsoft.com/office/drawing/2014/main" id="{417BC1E4-8A41-41F8-8342-B04318413A80}"/>
            </a:ext>
          </a:extLst>
        </xdr:cNvPr>
        <xdr:cNvCxnSpPr/>
      </xdr:nvCxnSpPr>
      <xdr:spPr>
        <a:xfrm flipV="1">
          <a:off x="16804640" y="14712315"/>
          <a:ext cx="7975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827" name="n_1aveValue【児童館】&#10;一人当たり面積">
          <a:extLst>
            <a:ext uri="{FF2B5EF4-FFF2-40B4-BE49-F238E27FC236}">
              <a16:creationId xmlns:a16="http://schemas.microsoft.com/office/drawing/2014/main" id="{928F13DB-733B-4964-8C26-626D2931F5A1}"/>
            </a:ext>
          </a:extLst>
        </xdr:cNvPr>
        <xdr:cNvSpPr txBox="1"/>
      </xdr:nvSpPr>
      <xdr:spPr>
        <a:xfrm>
          <a:off x="18982132" y="1432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828" name="n_2aveValue【児童館】&#10;一人当たり面積">
          <a:extLst>
            <a:ext uri="{FF2B5EF4-FFF2-40B4-BE49-F238E27FC236}">
              <a16:creationId xmlns:a16="http://schemas.microsoft.com/office/drawing/2014/main" id="{F3E18E89-1750-4F6E-91B2-252246BDB59C}"/>
            </a:ext>
          </a:extLst>
        </xdr:cNvPr>
        <xdr:cNvSpPr txBox="1"/>
      </xdr:nvSpPr>
      <xdr:spPr>
        <a:xfrm>
          <a:off x="18182032"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829" name="n_3aveValue【児童館】&#10;一人当たり面積">
          <a:extLst>
            <a:ext uri="{FF2B5EF4-FFF2-40B4-BE49-F238E27FC236}">
              <a16:creationId xmlns:a16="http://schemas.microsoft.com/office/drawing/2014/main" id="{3A876015-976E-4C1E-8EFB-4C7926A675A7}"/>
            </a:ext>
          </a:extLst>
        </xdr:cNvPr>
        <xdr:cNvSpPr txBox="1"/>
      </xdr:nvSpPr>
      <xdr:spPr>
        <a:xfrm>
          <a:off x="17384472" y="1432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830" name="n_4aveValue【児童館】&#10;一人当たり面積">
          <a:extLst>
            <a:ext uri="{FF2B5EF4-FFF2-40B4-BE49-F238E27FC236}">
              <a16:creationId xmlns:a16="http://schemas.microsoft.com/office/drawing/2014/main" id="{AA733A08-DE99-4404-AD69-21D172B5136C}"/>
            </a:ext>
          </a:extLst>
        </xdr:cNvPr>
        <xdr:cNvSpPr txBox="1"/>
      </xdr:nvSpPr>
      <xdr:spPr>
        <a:xfrm>
          <a:off x="1658881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831" name="n_1mainValue【児童館】&#10;一人当たり面積">
          <a:extLst>
            <a:ext uri="{FF2B5EF4-FFF2-40B4-BE49-F238E27FC236}">
              <a16:creationId xmlns:a16="http://schemas.microsoft.com/office/drawing/2014/main" id="{1AA6FDC6-0B4F-487C-98E4-ADED99948A57}"/>
            </a:ext>
          </a:extLst>
        </xdr:cNvPr>
        <xdr:cNvSpPr txBox="1"/>
      </xdr:nvSpPr>
      <xdr:spPr>
        <a:xfrm>
          <a:off x="18982132" y="1479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832" name="n_2mainValue【児童館】&#10;一人当たり面積">
          <a:extLst>
            <a:ext uri="{FF2B5EF4-FFF2-40B4-BE49-F238E27FC236}">
              <a16:creationId xmlns:a16="http://schemas.microsoft.com/office/drawing/2014/main" id="{D57FD2F8-4242-46DD-A43A-F6EA77B75BDA}"/>
            </a:ext>
          </a:extLst>
        </xdr:cNvPr>
        <xdr:cNvSpPr txBox="1"/>
      </xdr:nvSpPr>
      <xdr:spPr>
        <a:xfrm>
          <a:off x="18182032"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833" name="n_3mainValue【児童館】&#10;一人当たり面積">
          <a:extLst>
            <a:ext uri="{FF2B5EF4-FFF2-40B4-BE49-F238E27FC236}">
              <a16:creationId xmlns:a16="http://schemas.microsoft.com/office/drawing/2014/main" id="{2285E3C4-00FE-4CDC-A5B0-FE6B94B7D586}"/>
            </a:ext>
          </a:extLst>
        </xdr:cNvPr>
        <xdr:cNvSpPr txBox="1"/>
      </xdr:nvSpPr>
      <xdr:spPr>
        <a:xfrm>
          <a:off x="17384472"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16019</xdr:rowOff>
    </xdr:from>
    <xdr:ext cx="469744" cy="259045"/>
    <xdr:sp macro="" textlink="">
      <xdr:nvSpPr>
        <xdr:cNvPr id="834" name="n_4mainValue【児童館】&#10;一人当たり面積">
          <a:extLst>
            <a:ext uri="{FF2B5EF4-FFF2-40B4-BE49-F238E27FC236}">
              <a16:creationId xmlns:a16="http://schemas.microsoft.com/office/drawing/2014/main" id="{790620DB-2EEF-4C44-8F66-C6CC7DAF88F3}"/>
            </a:ext>
          </a:extLst>
        </xdr:cNvPr>
        <xdr:cNvSpPr txBox="1"/>
      </xdr:nvSpPr>
      <xdr:spPr>
        <a:xfrm>
          <a:off x="16588817" y="147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11C23935-8DF4-4EBA-BA63-5165800DDD0A}"/>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E9C5A396-72B1-4D85-B4FD-E7EE5B825566}"/>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E0FF601B-D47D-4025-86F5-2E76CF0A3326}"/>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D5D353C8-0AA9-4965-9E24-2F9AD8D2563B}"/>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7037A397-129B-45C1-A47D-D04910C25C56}"/>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EB1EC250-D5D3-4D15-AA9B-9C4979E8E25B}"/>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448C154A-ABE3-44C2-B86C-7E6CA6480E65}"/>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2FFFC3C2-177F-42B0-98BA-5B177A283667}"/>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A4761BAB-65B8-40FB-A1BA-82F1B6A527E7}"/>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D79EF475-05D5-406D-90D3-3B89C0448B70}"/>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2725393D-C3BD-47D7-9D82-1B499D251019}"/>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a:extLst>
            <a:ext uri="{FF2B5EF4-FFF2-40B4-BE49-F238E27FC236}">
              <a16:creationId xmlns:a16="http://schemas.microsoft.com/office/drawing/2014/main" id="{9A45C96E-074D-4729-96E4-E19040C217C4}"/>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a:extLst>
            <a:ext uri="{FF2B5EF4-FFF2-40B4-BE49-F238E27FC236}">
              <a16:creationId xmlns:a16="http://schemas.microsoft.com/office/drawing/2014/main" id="{BAFA3F39-380A-4C14-BA91-F0B1EEF3EDF3}"/>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a:extLst>
            <a:ext uri="{FF2B5EF4-FFF2-40B4-BE49-F238E27FC236}">
              <a16:creationId xmlns:a16="http://schemas.microsoft.com/office/drawing/2014/main" id="{784B8E50-6EF8-4CA2-B0F4-25E269B64712}"/>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a:extLst>
            <a:ext uri="{FF2B5EF4-FFF2-40B4-BE49-F238E27FC236}">
              <a16:creationId xmlns:a16="http://schemas.microsoft.com/office/drawing/2014/main" id="{AB1C6415-5FA6-46F7-ADF6-650F1085D5CF}"/>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a:extLst>
            <a:ext uri="{FF2B5EF4-FFF2-40B4-BE49-F238E27FC236}">
              <a16:creationId xmlns:a16="http://schemas.microsoft.com/office/drawing/2014/main" id="{E5FD917E-5488-4A08-B97D-8EDA18878B87}"/>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a:extLst>
            <a:ext uri="{FF2B5EF4-FFF2-40B4-BE49-F238E27FC236}">
              <a16:creationId xmlns:a16="http://schemas.microsoft.com/office/drawing/2014/main" id="{071818B8-969B-4689-B159-FE28F1871B36}"/>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a:extLst>
            <a:ext uri="{FF2B5EF4-FFF2-40B4-BE49-F238E27FC236}">
              <a16:creationId xmlns:a16="http://schemas.microsoft.com/office/drawing/2014/main" id="{4FDE003A-D67A-4A79-B1A8-6C1FD9A3B541}"/>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a:extLst>
            <a:ext uri="{FF2B5EF4-FFF2-40B4-BE49-F238E27FC236}">
              <a16:creationId xmlns:a16="http://schemas.microsoft.com/office/drawing/2014/main" id="{5DC1A509-D682-469B-818E-BD7F7E20E5E9}"/>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a:extLst>
            <a:ext uri="{FF2B5EF4-FFF2-40B4-BE49-F238E27FC236}">
              <a16:creationId xmlns:a16="http://schemas.microsoft.com/office/drawing/2014/main" id="{41B4EB6F-F14A-4A5D-8F25-2185033A472E}"/>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a:extLst>
            <a:ext uri="{FF2B5EF4-FFF2-40B4-BE49-F238E27FC236}">
              <a16:creationId xmlns:a16="http://schemas.microsoft.com/office/drawing/2014/main" id="{C7A63C94-87FA-49F9-8D55-29DD55F7BE75}"/>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E370EAE6-AF26-4727-8306-20FA1CA8E1CE}"/>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a:extLst>
            <a:ext uri="{FF2B5EF4-FFF2-40B4-BE49-F238E27FC236}">
              <a16:creationId xmlns:a16="http://schemas.microsoft.com/office/drawing/2014/main" id="{49E8A9B2-5839-4C05-A989-779746D7A69E}"/>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a:extLst>
            <a:ext uri="{FF2B5EF4-FFF2-40B4-BE49-F238E27FC236}">
              <a16:creationId xmlns:a16="http://schemas.microsoft.com/office/drawing/2014/main" id="{1D88B304-C81F-476E-87BA-A02AE7F0C24C}"/>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859" name="直線コネクタ 858">
          <a:extLst>
            <a:ext uri="{FF2B5EF4-FFF2-40B4-BE49-F238E27FC236}">
              <a16:creationId xmlns:a16="http://schemas.microsoft.com/office/drawing/2014/main" id="{AD1D9C96-FEEA-43F8-BD43-7616707225F3}"/>
            </a:ext>
          </a:extLst>
        </xdr:cNvPr>
        <xdr:cNvCxnSpPr/>
      </xdr:nvCxnSpPr>
      <xdr:spPr>
        <a:xfrm flipV="1">
          <a:off x="14703424" y="1714309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860" name="【公民館】&#10;有形固定資産減価償却率最小値テキスト">
          <a:extLst>
            <a:ext uri="{FF2B5EF4-FFF2-40B4-BE49-F238E27FC236}">
              <a16:creationId xmlns:a16="http://schemas.microsoft.com/office/drawing/2014/main" id="{1141F189-9877-4CB6-B864-9619E025895C}"/>
            </a:ext>
          </a:extLst>
        </xdr:cNvPr>
        <xdr:cNvSpPr txBox="1"/>
      </xdr:nvSpPr>
      <xdr:spPr>
        <a:xfrm>
          <a:off x="14742160" y="186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861" name="直線コネクタ 860">
          <a:extLst>
            <a:ext uri="{FF2B5EF4-FFF2-40B4-BE49-F238E27FC236}">
              <a16:creationId xmlns:a16="http://schemas.microsoft.com/office/drawing/2014/main" id="{AEC0AD2E-663C-44BA-BF67-CB6256CB80A1}"/>
            </a:ext>
          </a:extLst>
        </xdr:cNvPr>
        <xdr:cNvCxnSpPr/>
      </xdr:nvCxnSpPr>
      <xdr:spPr>
        <a:xfrm>
          <a:off x="14611350" y="18646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862" name="【公民館】&#10;有形固定資産減価償却率最大値テキスト">
          <a:extLst>
            <a:ext uri="{FF2B5EF4-FFF2-40B4-BE49-F238E27FC236}">
              <a16:creationId xmlns:a16="http://schemas.microsoft.com/office/drawing/2014/main" id="{74F8973E-1C2D-48B6-B1D0-369DD6D8C724}"/>
            </a:ext>
          </a:extLst>
        </xdr:cNvPr>
        <xdr:cNvSpPr txBox="1"/>
      </xdr:nvSpPr>
      <xdr:spPr>
        <a:xfrm>
          <a:off x="1474216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863" name="直線コネクタ 862">
          <a:extLst>
            <a:ext uri="{FF2B5EF4-FFF2-40B4-BE49-F238E27FC236}">
              <a16:creationId xmlns:a16="http://schemas.microsoft.com/office/drawing/2014/main" id="{491F3855-C8F7-48A6-90C0-0124C22F42DC}"/>
            </a:ext>
          </a:extLst>
        </xdr:cNvPr>
        <xdr:cNvCxnSpPr/>
      </xdr:nvCxnSpPr>
      <xdr:spPr>
        <a:xfrm>
          <a:off x="14611350" y="171430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864" name="【公民館】&#10;有形固定資産減価償却率平均値テキスト">
          <a:extLst>
            <a:ext uri="{FF2B5EF4-FFF2-40B4-BE49-F238E27FC236}">
              <a16:creationId xmlns:a16="http://schemas.microsoft.com/office/drawing/2014/main" id="{E2F7D604-3314-4D22-9851-CE74821671E4}"/>
            </a:ext>
          </a:extLst>
        </xdr:cNvPr>
        <xdr:cNvSpPr txBox="1"/>
      </xdr:nvSpPr>
      <xdr:spPr>
        <a:xfrm>
          <a:off x="1474216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865" name="フローチャート: 判断 864">
          <a:extLst>
            <a:ext uri="{FF2B5EF4-FFF2-40B4-BE49-F238E27FC236}">
              <a16:creationId xmlns:a16="http://schemas.microsoft.com/office/drawing/2014/main" id="{664689AA-EE61-4D2F-8083-B314A1F4A716}"/>
            </a:ext>
          </a:extLst>
        </xdr:cNvPr>
        <xdr:cNvSpPr/>
      </xdr:nvSpPr>
      <xdr:spPr>
        <a:xfrm>
          <a:off x="14649450" y="179762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866" name="フローチャート: 判断 865">
          <a:extLst>
            <a:ext uri="{FF2B5EF4-FFF2-40B4-BE49-F238E27FC236}">
              <a16:creationId xmlns:a16="http://schemas.microsoft.com/office/drawing/2014/main" id="{898CC4C6-434B-4B80-BCEF-E352BD9E629C}"/>
            </a:ext>
          </a:extLst>
        </xdr:cNvPr>
        <xdr:cNvSpPr/>
      </xdr:nvSpPr>
      <xdr:spPr>
        <a:xfrm>
          <a:off x="13887450" y="179666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867" name="フローチャート: 判断 866">
          <a:extLst>
            <a:ext uri="{FF2B5EF4-FFF2-40B4-BE49-F238E27FC236}">
              <a16:creationId xmlns:a16="http://schemas.microsoft.com/office/drawing/2014/main" id="{780FAC29-24F6-440E-913A-9582EF201D7A}"/>
            </a:ext>
          </a:extLst>
        </xdr:cNvPr>
        <xdr:cNvSpPr/>
      </xdr:nvSpPr>
      <xdr:spPr>
        <a:xfrm>
          <a:off x="13089890" y="1792477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868" name="フローチャート: 判断 867">
          <a:extLst>
            <a:ext uri="{FF2B5EF4-FFF2-40B4-BE49-F238E27FC236}">
              <a16:creationId xmlns:a16="http://schemas.microsoft.com/office/drawing/2014/main" id="{6507D0DB-D5C3-4047-8676-CAF0703DD4F3}"/>
            </a:ext>
          </a:extLst>
        </xdr:cNvPr>
        <xdr:cNvSpPr/>
      </xdr:nvSpPr>
      <xdr:spPr>
        <a:xfrm>
          <a:off x="12303760" y="179228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869" name="フローチャート: 判断 868">
          <a:extLst>
            <a:ext uri="{FF2B5EF4-FFF2-40B4-BE49-F238E27FC236}">
              <a16:creationId xmlns:a16="http://schemas.microsoft.com/office/drawing/2014/main" id="{C6DB3048-A639-442C-85CC-59C465F833C0}"/>
            </a:ext>
          </a:extLst>
        </xdr:cNvPr>
        <xdr:cNvSpPr/>
      </xdr:nvSpPr>
      <xdr:spPr>
        <a:xfrm>
          <a:off x="11487150" y="1788477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5CBAAEFE-32AD-467D-9A82-40C5F070BF3F}"/>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B00D2DAF-8DB9-4D08-9A87-3A802B8928F2}"/>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577DA5F5-B709-4D32-84B5-AA6FB3BE58E9}"/>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5F162385-19BB-460F-BC7F-E6F3A50AA815}"/>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AC0A3C09-74A4-4582-922D-61CFA9C9993F}"/>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78739</xdr:rowOff>
    </xdr:from>
    <xdr:to>
      <xdr:col>85</xdr:col>
      <xdr:colOff>177800</xdr:colOff>
      <xdr:row>107</xdr:row>
      <xdr:rowOff>8889</xdr:rowOff>
    </xdr:to>
    <xdr:sp macro="" textlink="">
      <xdr:nvSpPr>
        <xdr:cNvPr id="875" name="楕円 874">
          <a:extLst>
            <a:ext uri="{FF2B5EF4-FFF2-40B4-BE49-F238E27FC236}">
              <a16:creationId xmlns:a16="http://schemas.microsoft.com/office/drawing/2014/main" id="{C961EA66-9DDC-4402-BDDF-BC702A61A283}"/>
            </a:ext>
          </a:extLst>
        </xdr:cNvPr>
        <xdr:cNvSpPr/>
      </xdr:nvSpPr>
      <xdr:spPr>
        <a:xfrm>
          <a:off x="14649450" y="1825243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57166</xdr:rowOff>
    </xdr:from>
    <xdr:ext cx="405111" cy="259045"/>
    <xdr:sp macro="" textlink="">
      <xdr:nvSpPr>
        <xdr:cNvPr id="876" name="【公民館】&#10;有形固定資産減価償却率該当値テキスト">
          <a:extLst>
            <a:ext uri="{FF2B5EF4-FFF2-40B4-BE49-F238E27FC236}">
              <a16:creationId xmlns:a16="http://schemas.microsoft.com/office/drawing/2014/main" id="{EF2A9257-5448-4AC3-A312-74200E924185}"/>
            </a:ext>
          </a:extLst>
        </xdr:cNvPr>
        <xdr:cNvSpPr txBox="1"/>
      </xdr:nvSpPr>
      <xdr:spPr>
        <a:xfrm>
          <a:off x="14742160" y="18227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76836</xdr:rowOff>
    </xdr:from>
    <xdr:to>
      <xdr:col>81</xdr:col>
      <xdr:colOff>101600</xdr:colOff>
      <xdr:row>107</xdr:row>
      <xdr:rowOff>6986</xdr:rowOff>
    </xdr:to>
    <xdr:sp macro="" textlink="">
      <xdr:nvSpPr>
        <xdr:cNvPr id="877" name="楕円 876">
          <a:extLst>
            <a:ext uri="{FF2B5EF4-FFF2-40B4-BE49-F238E27FC236}">
              <a16:creationId xmlns:a16="http://schemas.microsoft.com/office/drawing/2014/main" id="{78F6D2D5-730C-4EF2-9F34-E3805E7D7BA5}"/>
            </a:ext>
          </a:extLst>
        </xdr:cNvPr>
        <xdr:cNvSpPr/>
      </xdr:nvSpPr>
      <xdr:spPr>
        <a:xfrm>
          <a:off x="13887450" y="1825053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127636</xdr:rowOff>
    </xdr:from>
    <xdr:to>
      <xdr:col>85</xdr:col>
      <xdr:colOff>127000</xdr:colOff>
      <xdr:row>106</xdr:row>
      <xdr:rowOff>129539</xdr:rowOff>
    </xdr:to>
    <xdr:cxnSp macro="">
      <xdr:nvCxnSpPr>
        <xdr:cNvPr id="878" name="直線コネクタ 877">
          <a:extLst>
            <a:ext uri="{FF2B5EF4-FFF2-40B4-BE49-F238E27FC236}">
              <a16:creationId xmlns:a16="http://schemas.microsoft.com/office/drawing/2014/main" id="{4484B126-96C1-4376-82B4-DC45CD0CB95F}"/>
            </a:ext>
          </a:extLst>
        </xdr:cNvPr>
        <xdr:cNvCxnSpPr/>
      </xdr:nvCxnSpPr>
      <xdr:spPr>
        <a:xfrm>
          <a:off x="13942060" y="18305146"/>
          <a:ext cx="762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38736</xdr:rowOff>
    </xdr:from>
    <xdr:to>
      <xdr:col>76</xdr:col>
      <xdr:colOff>165100</xdr:colOff>
      <xdr:row>106</xdr:row>
      <xdr:rowOff>140336</xdr:rowOff>
    </xdr:to>
    <xdr:sp macro="" textlink="">
      <xdr:nvSpPr>
        <xdr:cNvPr id="879" name="楕円 878">
          <a:extLst>
            <a:ext uri="{FF2B5EF4-FFF2-40B4-BE49-F238E27FC236}">
              <a16:creationId xmlns:a16="http://schemas.microsoft.com/office/drawing/2014/main" id="{A6A63327-E45B-4E6F-9849-9DB9492BF7E4}"/>
            </a:ext>
          </a:extLst>
        </xdr:cNvPr>
        <xdr:cNvSpPr/>
      </xdr:nvSpPr>
      <xdr:spPr>
        <a:xfrm>
          <a:off x="13089890" y="18212436"/>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89536</xdr:rowOff>
    </xdr:from>
    <xdr:to>
      <xdr:col>81</xdr:col>
      <xdr:colOff>50800</xdr:colOff>
      <xdr:row>106</xdr:row>
      <xdr:rowOff>127636</xdr:rowOff>
    </xdr:to>
    <xdr:cxnSp macro="">
      <xdr:nvCxnSpPr>
        <xdr:cNvPr id="880" name="直線コネクタ 879">
          <a:extLst>
            <a:ext uri="{FF2B5EF4-FFF2-40B4-BE49-F238E27FC236}">
              <a16:creationId xmlns:a16="http://schemas.microsoft.com/office/drawing/2014/main" id="{186CE643-4040-4CA5-A26F-14F512CDA823}"/>
            </a:ext>
          </a:extLst>
        </xdr:cNvPr>
        <xdr:cNvCxnSpPr/>
      </xdr:nvCxnSpPr>
      <xdr:spPr>
        <a:xfrm>
          <a:off x="13144500" y="18267046"/>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636</xdr:rowOff>
    </xdr:from>
    <xdr:to>
      <xdr:col>72</xdr:col>
      <xdr:colOff>38100</xdr:colOff>
      <xdr:row>106</xdr:row>
      <xdr:rowOff>102236</xdr:rowOff>
    </xdr:to>
    <xdr:sp macro="" textlink="">
      <xdr:nvSpPr>
        <xdr:cNvPr id="881" name="楕円 880">
          <a:extLst>
            <a:ext uri="{FF2B5EF4-FFF2-40B4-BE49-F238E27FC236}">
              <a16:creationId xmlns:a16="http://schemas.microsoft.com/office/drawing/2014/main" id="{1DC6865E-AAB4-4D80-A5FC-BD681A46BC3C}"/>
            </a:ext>
          </a:extLst>
        </xdr:cNvPr>
        <xdr:cNvSpPr/>
      </xdr:nvSpPr>
      <xdr:spPr>
        <a:xfrm>
          <a:off x="12303760" y="181743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51436</xdr:rowOff>
    </xdr:from>
    <xdr:to>
      <xdr:col>76</xdr:col>
      <xdr:colOff>114300</xdr:colOff>
      <xdr:row>106</xdr:row>
      <xdr:rowOff>89536</xdr:rowOff>
    </xdr:to>
    <xdr:cxnSp macro="">
      <xdr:nvCxnSpPr>
        <xdr:cNvPr id="882" name="直線コネクタ 881">
          <a:extLst>
            <a:ext uri="{FF2B5EF4-FFF2-40B4-BE49-F238E27FC236}">
              <a16:creationId xmlns:a16="http://schemas.microsoft.com/office/drawing/2014/main" id="{C45F1703-A296-4B10-92E5-81FDD8F6E472}"/>
            </a:ext>
          </a:extLst>
        </xdr:cNvPr>
        <xdr:cNvCxnSpPr/>
      </xdr:nvCxnSpPr>
      <xdr:spPr>
        <a:xfrm>
          <a:off x="12346940" y="18228946"/>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145414</xdr:rowOff>
    </xdr:from>
    <xdr:to>
      <xdr:col>67</xdr:col>
      <xdr:colOff>101600</xdr:colOff>
      <xdr:row>106</xdr:row>
      <xdr:rowOff>75564</xdr:rowOff>
    </xdr:to>
    <xdr:sp macro="" textlink="">
      <xdr:nvSpPr>
        <xdr:cNvPr id="883" name="楕円 882">
          <a:extLst>
            <a:ext uri="{FF2B5EF4-FFF2-40B4-BE49-F238E27FC236}">
              <a16:creationId xmlns:a16="http://schemas.microsoft.com/office/drawing/2014/main" id="{E4223B10-E04A-4A6D-B8A0-7B4F133534D0}"/>
            </a:ext>
          </a:extLst>
        </xdr:cNvPr>
        <xdr:cNvSpPr/>
      </xdr:nvSpPr>
      <xdr:spPr>
        <a:xfrm>
          <a:off x="11487150" y="1814575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24764</xdr:rowOff>
    </xdr:from>
    <xdr:to>
      <xdr:col>71</xdr:col>
      <xdr:colOff>177800</xdr:colOff>
      <xdr:row>106</xdr:row>
      <xdr:rowOff>51436</xdr:rowOff>
    </xdr:to>
    <xdr:cxnSp macro="">
      <xdr:nvCxnSpPr>
        <xdr:cNvPr id="884" name="直線コネクタ 883">
          <a:extLst>
            <a:ext uri="{FF2B5EF4-FFF2-40B4-BE49-F238E27FC236}">
              <a16:creationId xmlns:a16="http://schemas.microsoft.com/office/drawing/2014/main" id="{792E3EC7-FBD9-4334-9EB6-A02475851C35}"/>
            </a:ext>
          </a:extLst>
        </xdr:cNvPr>
        <xdr:cNvCxnSpPr/>
      </xdr:nvCxnSpPr>
      <xdr:spPr>
        <a:xfrm>
          <a:off x="11541760" y="18194654"/>
          <a:ext cx="805180" cy="3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885" name="n_1aveValue【公民館】&#10;有形固定資産減価償却率">
          <a:extLst>
            <a:ext uri="{FF2B5EF4-FFF2-40B4-BE49-F238E27FC236}">
              <a16:creationId xmlns:a16="http://schemas.microsoft.com/office/drawing/2014/main" id="{69B95786-2DA4-44DF-95FE-F099F6502109}"/>
            </a:ext>
          </a:extLst>
        </xdr:cNvPr>
        <xdr:cNvSpPr txBox="1"/>
      </xdr:nvSpPr>
      <xdr:spPr>
        <a:xfrm>
          <a:off x="1373823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886" name="n_2aveValue【公民館】&#10;有形固定資産減価償却率">
          <a:extLst>
            <a:ext uri="{FF2B5EF4-FFF2-40B4-BE49-F238E27FC236}">
              <a16:creationId xmlns:a16="http://schemas.microsoft.com/office/drawing/2014/main" id="{D8B923B0-3EC3-4685-80F0-E2ABAA492249}"/>
            </a:ext>
          </a:extLst>
        </xdr:cNvPr>
        <xdr:cNvSpPr txBox="1"/>
      </xdr:nvSpPr>
      <xdr:spPr>
        <a:xfrm>
          <a:off x="12957184" y="177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887" name="n_3aveValue【公民館】&#10;有形固定資産減価償却率">
          <a:extLst>
            <a:ext uri="{FF2B5EF4-FFF2-40B4-BE49-F238E27FC236}">
              <a16:creationId xmlns:a16="http://schemas.microsoft.com/office/drawing/2014/main" id="{210ED10A-2C3A-4A91-BF66-0C5600C6A8FE}"/>
            </a:ext>
          </a:extLst>
        </xdr:cNvPr>
        <xdr:cNvSpPr txBox="1"/>
      </xdr:nvSpPr>
      <xdr:spPr>
        <a:xfrm>
          <a:off x="12171054" y="17703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888" name="n_4aveValue【公民館】&#10;有形固定資産減価償却率">
          <a:extLst>
            <a:ext uri="{FF2B5EF4-FFF2-40B4-BE49-F238E27FC236}">
              <a16:creationId xmlns:a16="http://schemas.microsoft.com/office/drawing/2014/main" id="{CE1F5380-E7B4-4F7F-9567-FCC38C68BC49}"/>
            </a:ext>
          </a:extLst>
        </xdr:cNvPr>
        <xdr:cNvSpPr txBox="1"/>
      </xdr:nvSpPr>
      <xdr:spPr>
        <a:xfrm>
          <a:off x="11354444" y="17665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169563</xdr:rowOff>
    </xdr:from>
    <xdr:ext cx="405111" cy="259045"/>
    <xdr:sp macro="" textlink="">
      <xdr:nvSpPr>
        <xdr:cNvPr id="889" name="n_1mainValue【公民館】&#10;有形固定資産減価償却率">
          <a:extLst>
            <a:ext uri="{FF2B5EF4-FFF2-40B4-BE49-F238E27FC236}">
              <a16:creationId xmlns:a16="http://schemas.microsoft.com/office/drawing/2014/main" id="{1ACAC712-B46F-4630-B733-B969BEB69A8D}"/>
            </a:ext>
          </a:extLst>
        </xdr:cNvPr>
        <xdr:cNvSpPr txBox="1"/>
      </xdr:nvSpPr>
      <xdr:spPr>
        <a:xfrm>
          <a:off x="13738234" y="18347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131463</xdr:rowOff>
    </xdr:from>
    <xdr:ext cx="405111" cy="259045"/>
    <xdr:sp macro="" textlink="">
      <xdr:nvSpPr>
        <xdr:cNvPr id="890" name="n_2mainValue【公民館】&#10;有形固定資産減価償却率">
          <a:extLst>
            <a:ext uri="{FF2B5EF4-FFF2-40B4-BE49-F238E27FC236}">
              <a16:creationId xmlns:a16="http://schemas.microsoft.com/office/drawing/2014/main" id="{BEEA8E89-83D1-4450-BAED-FADBC6CFA1BD}"/>
            </a:ext>
          </a:extLst>
        </xdr:cNvPr>
        <xdr:cNvSpPr txBox="1"/>
      </xdr:nvSpPr>
      <xdr:spPr>
        <a:xfrm>
          <a:off x="12957184" y="1830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93363</xdr:rowOff>
    </xdr:from>
    <xdr:ext cx="405111" cy="259045"/>
    <xdr:sp macro="" textlink="">
      <xdr:nvSpPr>
        <xdr:cNvPr id="891" name="n_3mainValue【公民館】&#10;有形固定資産減価償却率">
          <a:extLst>
            <a:ext uri="{FF2B5EF4-FFF2-40B4-BE49-F238E27FC236}">
              <a16:creationId xmlns:a16="http://schemas.microsoft.com/office/drawing/2014/main" id="{6C7A13AA-9C7B-47FA-AC81-B94C93B55C1B}"/>
            </a:ext>
          </a:extLst>
        </xdr:cNvPr>
        <xdr:cNvSpPr txBox="1"/>
      </xdr:nvSpPr>
      <xdr:spPr>
        <a:xfrm>
          <a:off x="12171054" y="1827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66691</xdr:rowOff>
    </xdr:from>
    <xdr:ext cx="405111" cy="259045"/>
    <xdr:sp macro="" textlink="">
      <xdr:nvSpPr>
        <xdr:cNvPr id="892" name="n_4mainValue【公民館】&#10;有形固定資産減価償却率">
          <a:extLst>
            <a:ext uri="{FF2B5EF4-FFF2-40B4-BE49-F238E27FC236}">
              <a16:creationId xmlns:a16="http://schemas.microsoft.com/office/drawing/2014/main" id="{D3AE55E8-2CC8-46B3-AE84-D095AE3BCBE5}"/>
            </a:ext>
          </a:extLst>
        </xdr:cNvPr>
        <xdr:cNvSpPr txBox="1"/>
      </xdr:nvSpPr>
      <xdr:spPr>
        <a:xfrm>
          <a:off x="11354444" y="18238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118DEB39-C5FA-4376-A0CD-05338BEBB2BA}"/>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7A7CAE5D-0CBE-49FD-90A2-5FE4E7D3B3FF}"/>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704E7DDB-59D6-45F2-836A-77A73A82BA40}"/>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EB684F64-983D-4F6C-96A4-A7F27C5BCFA6}"/>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5236C4B2-59B0-43A6-9BFA-94E02F015B3D}"/>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CFF44BE4-FDDC-4921-B289-CEBAB79074B4}"/>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0FAF1D09-9061-4ED9-8097-1CC430D84340}"/>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ED6C0FA8-9282-450E-B5B3-7DD4390917CC}"/>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287EBEFB-907B-4766-BB29-E7D2A889A880}"/>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B8790272-6353-4CC0-BA66-2BE3B3DD62C9}"/>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a:extLst>
            <a:ext uri="{FF2B5EF4-FFF2-40B4-BE49-F238E27FC236}">
              <a16:creationId xmlns:a16="http://schemas.microsoft.com/office/drawing/2014/main" id="{59DE26AF-9026-4FC9-A739-E71BB67C76D8}"/>
            </a:ext>
          </a:extLst>
        </xdr:cNvPr>
        <xdr:cNvCxnSpPr/>
      </xdr:nvCxnSpPr>
      <xdr:spPr>
        <a:xfrm>
          <a:off x="164592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a:extLst>
            <a:ext uri="{FF2B5EF4-FFF2-40B4-BE49-F238E27FC236}">
              <a16:creationId xmlns:a16="http://schemas.microsoft.com/office/drawing/2014/main" id="{C2937BB4-DE1E-447E-8305-30C81AD72503}"/>
            </a:ext>
          </a:extLst>
        </xdr:cNvPr>
        <xdr:cNvSpPr txBox="1"/>
      </xdr:nvSpPr>
      <xdr:spPr>
        <a:xfrm>
          <a:off x="160472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a:extLst>
            <a:ext uri="{FF2B5EF4-FFF2-40B4-BE49-F238E27FC236}">
              <a16:creationId xmlns:a16="http://schemas.microsoft.com/office/drawing/2014/main" id="{61E7AFF4-A043-4C0D-BA96-71DDFA2C1F27}"/>
            </a:ext>
          </a:extLst>
        </xdr:cNvPr>
        <xdr:cNvCxnSpPr/>
      </xdr:nvCxnSpPr>
      <xdr:spPr>
        <a:xfrm>
          <a:off x="164592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a:extLst>
            <a:ext uri="{FF2B5EF4-FFF2-40B4-BE49-F238E27FC236}">
              <a16:creationId xmlns:a16="http://schemas.microsoft.com/office/drawing/2014/main" id="{A4124A0B-7F68-462A-B9C8-73CA2D879624}"/>
            </a:ext>
          </a:extLst>
        </xdr:cNvPr>
        <xdr:cNvSpPr txBox="1"/>
      </xdr:nvSpPr>
      <xdr:spPr>
        <a:xfrm>
          <a:off x="16047266"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a:extLst>
            <a:ext uri="{FF2B5EF4-FFF2-40B4-BE49-F238E27FC236}">
              <a16:creationId xmlns:a16="http://schemas.microsoft.com/office/drawing/2014/main" id="{8756B82F-BC4B-4A63-8678-CE82AADC59DA}"/>
            </a:ext>
          </a:extLst>
        </xdr:cNvPr>
        <xdr:cNvCxnSpPr/>
      </xdr:nvCxnSpPr>
      <xdr:spPr>
        <a:xfrm>
          <a:off x="164592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a:extLst>
            <a:ext uri="{FF2B5EF4-FFF2-40B4-BE49-F238E27FC236}">
              <a16:creationId xmlns:a16="http://schemas.microsoft.com/office/drawing/2014/main" id="{A0BA5BC5-C0F3-436B-9F2F-7BC33E052F4D}"/>
            </a:ext>
          </a:extLst>
        </xdr:cNvPr>
        <xdr:cNvSpPr txBox="1"/>
      </xdr:nvSpPr>
      <xdr:spPr>
        <a:xfrm>
          <a:off x="16047266"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a:extLst>
            <a:ext uri="{FF2B5EF4-FFF2-40B4-BE49-F238E27FC236}">
              <a16:creationId xmlns:a16="http://schemas.microsoft.com/office/drawing/2014/main" id="{4069B16B-D79C-4542-A0F7-381421B6B547}"/>
            </a:ext>
          </a:extLst>
        </xdr:cNvPr>
        <xdr:cNvCxnSpPr/>
      </xdr:nvCxnSpPr>
      <xdr:spPr>
        <a:xfrm>
          <a:off x="164592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a:extLst>
            <a:ext uri="{FF2B5EF4-FFF2-40B4-BE49-F238E27FC236}">
              <a16:creationId xmlns:a16="http://schemas.microsoft.com/office/drawing/2014/main" id="{D89D2DE7-5F17-4575-B923-48AD1A5CC9A5}"/>
            </a:ext>
          </a:extLst>
        </xdr:cNvPr>
        <xdr:cNvSpPr txBox="1"/>
      </xdr:nvSpPr>
      <xdr:spPr>
        <a:xfrm>
          <a:off x="16047266"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E8BD24BA-AE55-431A-B532-5ACAE2AC32F4}"/>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C72E9444-C5E3-46F0-8DF6-BD14E317377F}"/>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a:extLst>
            <a:ext uri="{FF2B5EF4-FFF2-40B4-BE49-F238E27FC236}">
              <a16:creationId xmlns:a16="http://schemas.microsoft.com/office/drawing/2014/main" id="{45E8A223-A8AF-485C-B5BD-90FD4B7AAC85}"/>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914" name="直線コネクタ 913">
          <a:extLst>
            <a:ext uri="{FF2B5EF4-FFF2-40B4-BE49-F238E27FC236}">
              <a16:creationId xmlns:a16="http://schemas.microsoft.com/office/drawing/2014/main" id="{CB5723B6-5FE2-47C8-8663-95843CBB142A}"/>
            </a:ext>
          </a:extLst>
        </xdr:cNvPr>
        <xdr:cNvCxnSpPr/>
      </xdr:nvCxnSpPr>
      <xdr:spPr>
        <a:xfrm flipV="1">
          <a:off x="19947254" y="17223487"/>
          <a:ext cx="0" cy="13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915" name="【公民館】&#10;一人当たり面積最小値テキスト">
          <a:extLst>
            <a:ext uri="{FF2B5EF4-FFF2-40B4-BE49-F238E27FC236}">
              <a16:creationId xmlns:a16="http://schemas.microsoft.com/office/drawing/2014/main" id="{CDC61ECA-9DD6-4989-97B1-D4E33C55B667}"/>
            </a:ext>
          </a:extLst>
        </xdr:cNvPr>
        <xdr:cNvSpPr txBox="1"/>
      </xdr:nvSpPr>
      <xdr:spPr>
        <a:xfrm>
          <a:off x="19985990" y="185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916" name="直線コネクタ 915">
          <a:extLst>
            <a:ext uri="{FF2B5EF4-FFF2-40B4-BE49-F238E27FC236}">
              <a16:creationId xmlns:a16="http://schemas.microsoft.com/office/drawing/2014/main" id="{71F9D448-D093-4124-961F-68F04E5D37F5}"/>
            </a:ext>
          </a:extLst>
        </xdr:cNvPr>
        <xdr:cNvCxnSpPr/>
      </xdr:nvCxnSpPr>
      <xdr:spPr>
        <a:xfrm>
          <a:off x="19885660" y="185649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17" name="【公民館】&#10;一人当たり面積最大値テキスト">
          <a:extLst>
            <a:ext uri="{FF2B5EF4-FFF2-40B4-BE49-F238E27FC236}">
              <a16:creationId xmlns:a16="http://schemas.microsoft.com/office/drawing/2014/main" id="{1E5CE852-1F75-44BA-A5A1-E6BE296D42A3}"/>
            </a:ext>
          </a:extLst>
        </xdr:cNvPr>
        <xdr:cNvSpPr txBox="1"/>
      </xdr:nvSpPr>
      <xdr:spPr>
        <a:xfrm>
          <a:off x="19985990" y="1699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18" name="直線コネクタ 917">
          <a:extLst>
            <a:ext uri="{FF2B5EF4-FFF2-40B4-BE49-F238E27FC236}">
              <a16:creationId xmlns:a16="http://schemas.microsoft.com/office/drawing/2014/main" id="{40612BC7-EE6D-4AA0-9DA5-0950B95C0674}"/>
            </a:ext>
          </a:extLst>
        </xdr:cNvPr>
        <xdr:cNvCxnSpPr/>
      </xdr:nvCxnSpPr>
      <xdr:spPr>
        <a:xfrm>
          <a:off x="19885660" y="172234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919" name="【公民館】&#10;一人当たり面積平均値テキスト">
          <a:extLst>
            <a:ext uri="{FF2B5EF4-FFF2-40B4-BE49-F238E27FC236}">
              <a16:creationId xmlns:a16="http://schemas.microsoft.com/office/drawing/2014/main" id="{567BBBCC-18AF-4500-AFB8-D614B137F392}"/>
            </a:ext>
          </a:extLst>
        </xdr:cNvPr>
        <xdr:cNvSpPr txBox="1"/>
      </xdr:nvSpPr>
      <xdr:spPr>
        <a:xfrm>
          <a:off x="1998599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920" name="フローチャート: 判断 919">
          <a:extLst>
            <a:ext uri="{FF2B5EF4-FFF2-40B4-BE49-F238E27FC236}">
              <a16:creationId xmlns:a16="http://schemas.microsoft.com/office/drawing/2014/main" id="{25D6E7E4-203B-4B80-925A-CF402C76AC46}"/>
            </a:ext>
          </a:extLst>
        </xdr:cNvPr>
        <xdr:cNvSpPr/>
      </xdr:nvSpPr>
      <xdr:spPr>
        <a:xfrm>
          <a:off x="19904710" y="18138902"/>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921" name="フローチャート: 判断 920">
          <a:extLst>
            <a:ext uri="{FF2B5EF4-FFF2-40B4-BE49-F238E27FC236}">
              <a16:creationId xmlns:a16="http://schemas.microsoft.com/office/drawing/2014/main" id="{659A2E96-B332-4A5B-9360-D9854013EE56}"/>
            </a:ext>
          </a:extLst>
        </xdr:cNvPr>
        <xdr:cNvSpPr/>
      </xdr:nvSpPr>
      <xdr:spPr>
        <a:xfrm>
          <a:off x="19161760" y="181034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922" name="フローチャート: 判断 921">
          <a:extLst>
            <a:ext uri="{FF2B5EF4-FFF2-40B4-BE49-F238E27FC236}">
              <a16:creationId xmlns:a16="http://schemas.microsoft.com/office/drawing/2014/main" id="{65D40346-F21E-48D0-9FE1-4AF223177ED2}"/>
            </a:ext>
          </a:extLst>
        </xdr:cNvPr>
        <xdr:cNvSpPr/>
      </xdr:nvSpPr>
      <xdr:spPr>
        <a:xfrm>
          <a:off x="18345150" y="1809927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923" name="フローチャート: 判断 922">
          <a:extLst>
            <a:ext uri="{FF2B5EF4-FFF2-40B4-BE49-F238E27FC236}">
              <a16:creationId xmlns:a16="http://schemas.microsoft.com/office/drawing/2014/main" id="{096F6238-E678-4E22-ADD4-7C1CA59EE0B0}"/>
            </a:ext>
          </a:extLst>
        </xdr:cNvPr>
        <xdr:cNvSpPr/>
      </xdr:nvSpPr>
      <xdr:spPr>
        <a:xfrm>
          <a:off x="17547590" y="1811680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924" name="フローチャート: 判断 923">
          <a:extLst>
            <a:ext uri="{FF2B5EF4-FFF2-40B4-BE49-F238E27FC236}">
              <a16:creationId xmlns:a16="http://schemas.microsoft.com/office/drawing/2014/main" id="{C9200B9A-FEEE-4057-8A5D-F59CAE5D24B9}"/>
            </a:ext>
          </a:extLst>
        </xdr:cNvPr>
        <xdr:cNvSpPr/>
      </xdr:nvSpPr>
      <xdr:spPr>
        <a:xfrm>
          <a:off x="16761460" y="181232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AD7843EB-8680-4414-8F0D-9840A061CA03}"/>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4D80867B-2CB2-4D23-853A-01316512F716}"/>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7B97E34B-0A0F-48B9-8B95-B2E5C1439C25}"/>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BF577A1F-DCC8-458C-839E-62F00A611C5B}"/>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C962E168-847E-41A7-8841-491D7C5FB176}"/>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64263</xdr:rowOff>
    </xdr:from>
    <xdr:to>
      <xdr:col>116</xdr:col>
      <xdr:colOff>114300</xdr:colOff>
      <xdr:row>106</xdr:row>
      <xdr:rowOff>165863</xdr:rowOff>
    </xdr:to>
    <xdr:sp macro="" textlink="">
      <xdr:nvSpPr>
        <xdr:cNvPr id="930" name="楕円 929">
          <a:extLst>
            <a:ext uri="{FF2B5EF4-FFF2-40B4-BE49-F238E27FC236}">
              <a16:creationId xmlns:a16="http://schemas.microsoft.com/office/drawing/2014/main" id="{CFDC47AA-192C-4E91-A7A5-712D18730AF3}"/>
            </a:ext>
          </a:extLst>
        </xdr:cNvPr>
        <xdr:cNvSpPr/>
      </xdr:nvSpPr>
      <xdr:spPr>
        <a:xfrm>
          <a:off x="19904710" y="18234153"/>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42690</xdr:rowOff>
    </xdr:from>
    <xdr:ext cx="469744" cy="259045"/>
    <xdr:sp macro="" textlink="">
      <xdr:nvSpPr>
        <xdr:cNvPr id="931" name="【公民館】&#10;一人当たり面積該当値テキスト">
          <a:extLst>
            <a:ext uri="{FF2B5EF4-FFF2-40B4-BE49-F238E27FC236}">
              <a16:creationId xmlns:a16="http://schemas.microsoft.com/office/drawing/2014/main" id="{54262FE4-9CD8-4AB6-B814-C0FA0A451458}"/>
            </a:ext>
          </a:extLst>
        </xdr:cNvPr>
        <xdr:cNvSpPr txBox="1"/>
      </xdr:nvSpPr>
      <xdr:spPr>
        <a:xfrm>
          <a:off x="19985990" y="182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66548</xdr:rowOff>
    </xdr:from>
    <xdr:to>
      <xdr:col>112</xdr:col>
      <xdr:colOff>38100</xdr:colOff>
      <xdr:row>106</xdr:row>
      <xdr:rowOff>168148</xdr:rowOff>
    </xdr:to>
    <xdr:sp macro="" textlink="">
      <xdr:nvSpPr>
        <xdr:cNvPr id="932" name="楕円 931">
          <a:extLst>
            <a:ext uri="{FF2B5EF4-FFF2-40B4-BE49-F238E27FC236}">
              <a16:creationId xmlns:a16="http://schemas.microsoft.com/office/drawing/2014/main" id="{110622D2-367D-4A71-9F76-13399994E289}"/>
            </a:ext>
          </a:extLst>
        </xdr:cNvPr>
        <xdr:cNvSpPr/>
      </xdr:nvSpPr>
      <xdr:spPr>
        <a:xfrm>
          <a:off x="19161760" y="18238343"/>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115063</xdr:rowOff>
    </xdr:from>
    <xdr:to>
      <xdr:col>116</xdr:col>
      <xdr:colOff>63500</xdr:colOff>
      <xdr:row>106</xdr:row>
      <xdr:rowOff>117348</xdr:rowOff>
    </xdr:to>
    <xdr:cxnSp macro="">
      <xdr:nvCxnSpPr>
        <xdr:cNvPr id="933" name="直線コネクタ 932">
          <a:extLst>
            <a:ext uri="{FF2B5EF4-FFF2-40B4-BE49-F238E27FC236}">
              <a16:creationId xmlns:a16="http://schemas.microsoft.com/office/drawing/2014/main" id="{3323E438-90FB-4E72-AA17-117A587CA3CB}"/>
            </a:ext>
          </a:extLst>
        </xdr:cNvPr>
        <xdr:cNvCxnSpPr/>
      </xdr:nvCxnSpPr>
      <xdr:spPr>
        <a:xfrm flipV="1">
          <a:off x="19204940" y="18288763"/>
          <a:ext cx="7429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934" name="楕円 933">
          <a:extLst>
            <a:ext uri="{FF2B5EF4-FFF2-40B4-BE49-F238E27FC236}">
              <a16:creationId xmlns:a16="http://schemas.microsoft.com/office/drawing/2014/main" id="{3A3391E0-6995-4FE7-B7FC-8EDF8608D5F6}"/>
            </a:ext>
          </a:extLst>
        </xdr:cNvPr>
        <xdr:cNvSpPr/>
      </xdr:nvSpPr>
      <xdr:spPr>
        <a:xfrm>
          <a:off x="18345150" y="182429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117348</xdr:rowOff>
    </xdr:from>
    <xdr:to>
      <xdr:col>111</xdr:col>
      <xdr:colOff>177800</xdr:colOff>
      <xdr:row>106</xdr:row>
      <xdr:rowOff>121920</xdr:rowOff>
    </xdr:to>
    <xdr:cxnSp macro="">
      <xdr:nvCxnSpPr>
        <xdr:cNvPr id="935" name="直線コネクタ 934">
          <a:extLst>
            <a:ext uri="{FF2B5EF4-FFF2-40B4-BE49-F238E27FC236}">
              <a16:creationId xmlns:a16="http://schemas.microsoft.com/office/drawing/2014/main" id="{BF714731-EE5D-408F-BB3D-64FB5313C630}"/>
            </a:ext>
          </a:extLst>
        </xdr:cNvPr>
        <xdr:cNvCxnSpPr/>
      </xdr:nvCxnSpPr>
      <xdr:spPr>
        <a:xfrm flipV="1">
          <a:off x="18399760" y="18291048"/>
          <a:ext cx="80518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936" name="楕円 935">
          <a:extLst>
            <a:ext uri="{FF2B5EF4-FFF2-40B4-BE49-F238E27FC236}">
              <a16:creationId xmlns:a16="http://schemas.microsoft.com/office/drawing/2014/main" id="{FCEB2D4B-90D5-4F63-B065-059B8C11DE58}"/>
            </a:ext>
          </a:extLst>
        </xdr:cNvPr>
        <xdr:cNvSpPr/>
      </xdr:nvSpPr>
      <xdr:spPr>
        <a:xfrm>
          <a:off x="17547590" y="1824939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121920</xdr:rowOff>
    </xdr:from>
    <xdr:to>
      <xdr:col>107</xdr:col>
      <xdr:colOff>50800</xdr:colOff>
      <xdr:row>106</xdr:row>
      <xdr:rowOff>126492</xdr:rowOff>
    </xdr:to>
    <xdr:cxnSp macro="">
      <xdr:nvCxnSpPr>
        <xdr:cNvPr id="937" name="直線コネクタ 936">
          <a:extLst>
            <a:ext uri="{FF2B5EF4-FFF2-40B4-BE49-F238E27FC236}">
              <a16:creationId xmlns:a16="http://schemas.microsoft.com/office/drawing/2014/main" id="{6AFE51FF-2267-4656-B444-0F564CFCAFF0}"/>
            </a:ext>
          </a:extLst>
        </xdr:cNvPr>
        <xdr:cNvCxnSpPr/>
      </xdr:nvCxnSpPr>
      <xdr:spPr>
        <a:xfrm flipV="1">
          <a:off x="17602200" y="18297525"/>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77978</xdr:rowOff>
    </xdr:from>
    <xdr:to>
      <xdr:col>98</xdr:col>
      <xdr:colOff>38100</xdr:colOff>
      <xdr:row>107</xdr:row>
      <xdr:rowOff>8128</xdr:rowOff>
    </xdr:to>
    <xdr:sp macro="" textlink="">
      <xdr:nvSpPr>
        <xdr:cNvPr id="938" name="楕円 937">
          <a:extLst>
            <a:ext uri="{FF2B5EF4-FFF2-40B4-BE49-F238E27FC236}">
              <a16:creationId xmlns:a16="http://schemas.microsoft.com/office/drawing/2014/main" id="{0FDB7F9F-11E4-48E0-8510-B49FE89C582E}"/>
            </a:ext>
          </a:extLst>
        </xdr:cNvPr>
        <xdr:cNvSpPr/>
      </xdr:nvSpPr>
      <xdr:spPr>
        <a:xfrm>
          <a:off x="16761460" y="1825167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126492</xdr:rowOff>
    </xdr:from>
    <xdr:to>
      <xdr:col>102</xdr:col>
      <xdr:colOff>114300</xdr:colOff>
      <xdr:row>106</xdr:row>
      <xdr:rowOff>128778</xdr:rowOff>
    </xdr:to>
    <xdr:cxnSp macro="">
      <xdr:nvCxnSpPr>
        <xdr:cNvPr id="939" name="直線コネクタ 938">
          <a:extLst>
            <a:ext uri="{FF2B5EF4-FFF2-40B4-BE49-F238E27FC236}">
              <a16:creationId xmlns:a16="http://schemas.microsoft.com/office/drawing/2014/main" id="{0314567A-5B5E-487E-8AFA-08838DAEF8A8}"/>
            </a:ext>
          </a:extLst>
        </xdr:cNvPr>
        <xdr:cNvCxnSpPr/>
      </xdr:nvCxnSpPr>
      <xdr:spPr>
        <a:xfrm flipV="1">
          <a:off x="16804640" y="18304002"/>
          <a:ext cx="79756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49801</xdr:rowOff>
    </xdr:from>
    <xdr:ext cx="469744" cy="259045"/>
    <xdr:sp macro="" textlink="">
      <xdr:nvSpPr>
        <xdr:cNvPr id="940" name="n_1aveValue【公民館】&#10;一人当たり面積">
          <a:extLst>
            <a:ext uri="{FF2B5EF4-FFF2-40B4-BE49-F238E27FC236}">
              <a16:creationId xmlns:a16="http://schemas.microsoft.com/office/drawing/2014/main" id="{F67A48D7-1F25-49C0-9AB5-FBD17883F59E}"/>
            </a:ext>
          </a:extLst>
        </xdr:cNvPr>
        <xdr:cNvSpPr txBox="1"/>
      </xdr:nvSpPr>
      <xdr:spPr>
        <a:xfrm>
          <a:off x="18982132" y="1788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941" name="n_2aveValue【公民館】&#10;一人当たり面積">
          <a:extLst>
            <a:ext uri="{FF2B5EF4-FFF2-40B4-BE49-F238E27FC236}">
              <a16:creationId xmlns:a16="http://schemas.microsoft.com/office/drawing/2014/main" id="{24934E46-D48E-4051-BDDC-EE3B793D55C9}"/>
            </a:ext>
          </a:extLst>
        </xdr:cNvPr>
        <xdr:cNvSpPr txBox="1"/>
      </xdr:nvSpPr>
      <xdr:spPr>
        <a:xfrm>
          <a:off x="18182032" y="1788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942" name="n_3aveValue【公民館】&#10;一人当たり面積">
          <a:extLst>
            <a:ext uri="{FF2B5EF4-FFF2-40B4-BE49-F238E27FC236}">
              <a16:creationId xmlns:a16="http://schemas.microsoft.com/office/drawing/2014/main" id="{4D572C97-44F8-46EF-B03E-5DC425952D2A}"/>
            </a:ext>
          </a:extLst>
        </xdr:cNvPr>
        <xdr:cNvSpPr txBox="1"/>
      </xdr:nvSpPr>
      <xdr:spPr>
        <a:xfrm>
          <a:off x="17384472" y="178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943" name="n_4aveValue【公民館】&#10;一人当たり面積">
          <a:extLst>
            <a:ext uri="{FF2B5EF4-FFF2-40B4-BE49-F238E27FC236}">
              <a16:creationId xmlns:a16="http://schemas.microsoft.com/office/drawing/2014/main" id="{1CB15383-4AE2-4A8C-843D-099BD36FEE07}"/>
            </a:ext>
          </a:extLst>
        </xdr:cNvPr>
        <xdr:cNvSpPr txBox="1"/>
      </xdr:nvSpPr>
      <xdr:spPr>
        <a:xfrm>
          <a:off x="16588817" y="1789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159275</xdr:rowOff>
    </xdr:from>
    <xdr:ext cx="469744" cy="259045"/>
    <xdr:sp macro="" textlink="">
      <xdr:nvSpPr>
        <xdr:cNvPr id="944" name="n_1mainValue【公民館】&#10;一人当たり面積">
          <a:extLst>
            <a:ext uri="{FF2B5EF4-FFF2-40B4-BE49-F238E27FC236}">
              <a16:creationId xmlns:a16="http://schemas.microsoft.com/office/drawing/2014/main" id="{464D08AF-957D-4D92-BA8E-9612358AA79A}"/>
            </a:ext>
          </a:extLst>
        </xdr:cNvPr>
        <xdr:cNvSpPr txBox="1"/>
      </xdr:nvSpPr>
      <xdr:spPr>
        <a:xfrm>
          <a:off x="18982132" y="1833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945" name="n_2mainValue【公民館】&#10;一人当たり面積">
          <a:extLst>
            <a:ext uri="{FF2B5EF4-FFF2-40B4-BE49-F238E27FC236}">
              <a16:creationId xmlns:a16="http://schemas.microsoft.com/office/drawing/2014/main" id="{CE835460-57E1-4C0F-8550-BF289CD3F1F2}"/>
            </a:ext>
          </a:extLst>
        </xdr:cNvPr>
        <xdr:cNvSpPr txBox="1"/>
      </xdr:nvSpPr>
      <xdr:spPr>
        <a:xfrm>
          <a:off x="18182032"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168419</xdr:rowOff>
    </xdr:from>
    <xdr:ext cx="469744" cy="259045"/>
    <xdr:sp macro="" textlink="">
      <xdr:nvSpPr>
        <xdr:cNvPr id="946" name="n_3mainValue【公民館】&#10;一人当たり面積">
          <a:extLst>
            <a:ext uri="{FF2B5EF4-FFF2-40B4-BE49-F238E27FC236}">
              <a16:creationId xmlns:a16="http://schemas.microsoft.com/office/drawing/2014/main" id="{3CEDBA4A-4EF6-4DA1-89A4-A1BB51A57661}"/>
            </a:ext>
          </a:extLst>
        </xdr:cNvPr>
        <xdr:cNvSpPr txBox="1"/>
      </xdr:nvSpPr>
      <xdr:spPr>
        <a:xfrm>
          <a:off x="17384472" y="1834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170705</xdr:rowOff>
    </xdr:from>
    <xdr:ext cx="469744" cy="259045"/>
    <xdr:sp macro="" textlink="">
      <xdr:nvSpPr>
        <xdr:cNvPr id="947" name="n_4mainValue【公民館】&#10;一人当たり面積">
          <a:extLst>
            <a:ext uri="{FF2B5EF4-FFF2-40B4-BE49-F238E27FC236}">
              <a16:creationId xmlns:a16="http://schemas.microsoft.com/office/drawing/2014/main" id="{F8F10FB1-A084-4243-84F8-24B78A4D910B}"/>
            </a:ext>
          </a:extLst>
        </xdr:cNvPr>
        <xdr:cNvSpPr txBox="1"/>
      </xdr:nvSpPr>
      <xdr:spPr>
        <a:xfrm>
          <a:off x="16588817" y="1834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5368F02D-9B6A-46F6-8D32-ADBC9107419E}"/>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FC4C5C9B-545B-4B70-B4BC-4861574268E5}"/>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C6401C4F-3040-4900-9A45-0755464D15F6}"/>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施設類型別に有形固定資産減価償却率及び一人当たり面積をみると、近年統廃合や校舎の改築などを実施した学校施設や耐震改修工事を実施した庁舎を除き、類似団体内平均を上回っている施設が多い。</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月に策定した大竹市公共施設等総合管理計画に基づき、今後は施設類型ごとの個別施設計画を策定し、規模の最適化、長寿命化、コスト縮減などに取り組んでいく。</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3CA8716-58E9-4CDD-84CD-F05C9ABFD251}"/>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9491461-B9D2-462A-8AA3-78CE3ECFDF68}"/>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D644B95-5F1C-4272-AA96-0354909FC551}"/>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402CEC2-8904-4B37-8590-484F2246B8D1}"/>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DA211D6-F4A3-42D4-B507-6DBF924A1766}"/>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9056DB5-88EE-42B8-ADCA-703BFCFC4EDA}"/>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0DC5A87-7E89-49E7-83B6-20FFB06A68FF}"/>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96A2ED5-A847-4A6D-B025-A1B79D7EDB4E}"/>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7189A88-3152-4ED3-806D-E811915D503D}"/>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5B8194D-FA06-4DE7-B8BB-B31C690CE1FF}"/>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26,616
26,235
78.66
20,981,090
20,053,504
33,902
7,632,506
23,218,833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45A6502-8614-4C0F-9534-52A3B37F9EA2}"/>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683BE35-7512-488B-87F6-43599C7916E6}"/>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F582082-F6C2-41FE-8105-60E9C5CE9907}"/>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7E3147B-2EA0-4ABA-B13B-004BDA0FEDC5}"/>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21AD4E6-6942-4B92-949C-393E1907B52D}"/>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55C0960-C0F8-4513-9992-354AB5DA81C1}"/>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6F94272-506D-4EBF-8BFD-67C733AC04CF}"/>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0BDFA90-9E69-45FD-958A-E3D63FA02837}"/>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C654E4E-2C38-4E18-9D93-7F2C5B348733}"/>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4A05104-F011-4E55-85D0-4418C9AA786B}"/>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4229D0E-402F-4698-A184-15FCF16EE690}"/>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4EBAF65-B7FE-4BA0-8E46-A96E80E9EDA3}"/>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6B900E8-1A8E-4B4F-8648-59F8AB48469A}"/>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6809B3E-83EC-485A-A06C-44C3E1DC4C0A}"/>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975C850-41F3-4E12-B412-1278B1B1F940}"/>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A020DB6-23B1-48FC-BAE9-A96670F06DFF}"/>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547E9D4-86B7-45ED-BBC2-860F337D8F0E}"/>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5D2E2E7-2D15-4A6D-961F-51B099CDADAF}"/>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8514582-0919-4633-AA85-BBCA2D0F8A4B}"/>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C2A2ECC-323A-4A51-883D-D533E48DF516}"/>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99AD58B-A279-4A7D-8F59-A120252DC985}"/>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98146F1-2234-446A-B396-1085619097E7}"/>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44B484F-D51F-4911-8340-A0BDD32AE08A}"/>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540EA5E-EDB2-40A9-9FE6-88C90204C26E}"/>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9993E7C-2293-42E6-82E3-D79EA3B44C59}"/>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5103EBC-EE74-4C59-9E7A-566F65FF04BD}"/>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735C016-0E5F-4906-B721-9A04D6C3B87C}"/>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B3E45D6-4758-4BC5-850D-AA98E9BE97A7}"/>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7A86429-5908-464B-A7C2-04B62FE06CC3}"/>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2093F77-5DDA-4350-BC2C-1130DDA8A862}"/>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F918240-A127-4BC2-8250-4331C6CDF338}"/>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07AE182-F68F-4F13-9632-7186CC2E580E}"/>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CD05C2E-5721-4100-9030-F1B6367EB069}"/>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2300559-872F-4255-A2C9-46BCD5FC7272}"/>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30E6757-12A0-4FCE-89FB-0CAFECF66936}"/>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2582418-9FCF-4981-A0DF-C2D645305DCD}"/>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4DABB46-E7B8-4211-A1E0-DA6A9C630B3F}"/>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A21AD98-4436-4DC2-9A32-70A6D381D7BA}"/>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2E2764D-5304-4E42-8466-7F40B152091B}"/>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C08CF03-AEEE-4DAC-8B90-D39E40CD9B52}"/>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290590F-36E0-49FE-A478-2B5A7383196F}"/>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554230C-7C17-469A-B518-449880C88159}"/>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686472C-F6B8-4999-844B-9304691DFD3D}"/>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AF9943A-0A4C-4407-9C26-ED147D032A2A}"/>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1B53A1A-21F7-4E45-9555-CA0D40B090A8}"/>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3C1F953-B3BB-4003-98A5-315C47318B94}"/>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5372A78A-840E-4856-AB8F-37344407A096}"/>
            </a:ext>
          </a:extLst>
        </xdr:cNvPr>
        <xdr:cNvCxnSpPr/>
      </xdr:nvCxnSpPr>
      <xdr:spPr>
        <a:xfrm flipV="1">
          <a:off x="4173855" y="5715544"/>
          <a:ext cx="0" cy="158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3C65A3B0-434F-41F0-B906-2E8592400B5F}"/>
            </a:ext>
          </a:extLst>
        </xdr:cNvPr>
        <xdr:cNvSpPr txBox="1"/>
      </xdr:nvSpPr>
      <xdr:spPr>
        <a:xfrm>
          <a:off x="421259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690286AC-CA83-43B6-A04C-C2F19CD6CFD5}"/>
            </a:ext>
          </a:extLst>
        </xdr:cNvPr>
        <xdr:cNvCxnSpPr/>
      </xdr:nvCxnSpPr>
      <xdr:spPr>
        <a:xfrm>
          <a:off x="411226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id="{9DA8DC89-DD17-4941-8679-B67C9125E61A}"/>
            </a:ext>
          </a:extLst>
        </xdr:cNvPr>
        <xdr:cNvSpPr txBox="1"/>
      </xdr:nvSpPr>
      <xdr:spPr>
        <a:xfrm>
          <a:off x="4212590" y="54964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id="{6D1C068A-3EB4-416D-BECA-C50EEC98B742}"/>
            </a:ext>
          </a:extLst>
        </xdr:cNvPr>
        <xdr:cNvCxnSpPr/>
      </xdr:nvCxnSpPr>
      <xdr:spPr>
        <a:xfrm>
          <a:off x="4112260" y="5715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a:extLst>
            <a:ext uri="{FF2B5EF4-FFF2-40B4-BE49-F238E27FC236}">
              <a16:creationId xmlns:a16="http://schemas.microsoft.com/office/drawing/2014/main" id="{BC257DD1-C3B3-4746-A4C1-9D71BC3A0CCC}"/>
            </a:ext>
          </a:extLst>
        </xdr:cNvPr>
        <xdr:cNvSpPr txBox="1"/>
      </xdr:nvSpPr>
      <xdr:spPr>
        <a:xfrm>
          <a:off x="4212590" y="6280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5748FB19-6209-48B9-877E-7BA926B3B457}"/>
            </a:ext>
          </a:extLst>
        </xdr:cNvPr>
        <xdr:cNvSpPr/>
      </xdr:nvSpPr>
      <xdr:spPr>
        <a:xfrm>
          <a:off x="4131310" y="643300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a:extLst>
            <a:ext uri="{FF2B5EF4-FFF2-40B4-BE49-F238E27FC236}">
              <a16:creationId xmlns:a16="http://schemas.microsoft.com/office/drawing/2014/main" id="{0408EE09-0DF3-45C3-BADB-FFF3BBE3A330}"/>
            </a:ext>
          </a:extLst>
        </xdr:cNvPr>
        <xdr:cNvSpPr/>
      </xdr:nvSpPr>
      <xdr:spPr>
        <a:xfrm>
          <a:off x="3388360" y="641966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a:extLst>
            <a:ext uri="{FF2B5EF4-FFF2-40B4-BE49-F238E27FC236}">
              <a16:creationId xmlns:a16="http://schemas.microsoft.com/office/drawing/2014/main" id="{E6C017FB-EC23-4771-A6E4-F6F8D926C627}"/>
            </a:ext>
          </a:extLst>
        </xdr:cNvPr>
        <xdr:cNvSpPr/>
      </xdr:nvSpPr>
      <xdr:spPr>
        <a:xfrm>
          <a:off x="2571750" y="641640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id="{2C70640C-9DA3-4101-B52B-79C081847257}"/>
            </a:ext>
          </a:extLst>
        </xdr:cNvPr>
        <xdr:cNvSpPr/>
      </xdr:nvSpPr>
      <xdr:spPr>
        <a:xfrm>
          <a:off x="1774190" y="6378847"/>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F6DC24C4-BA93-4650-807F-10330FAD599F}"/>
            </a:ext>
          </a:extLst>
        </xdr:cNvPr>
        <xdr:cNvSpPr/>
      </xdr:nvSpPr>
      <xdr:spPr>
        <a:xfrm>
          <a:off x="988060" y="63233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8EA55DA-B9C5-436E-AB17-7811D867DB6F}"/>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BFAD2D2-7496-48E7-A2C5-A928220B7ABE}"/>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41CD9A6-0FB0-4352-A46A-758E6D95024F}"/>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3F19773-CFA3-4CF0-B6EB-D7C9DB07F900}"/>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20ECE85-C4BC-4100-BB6B-7864688DAE96}"/>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35197</xdr:rowOff>
    </xdr:from>
    <xdr:to>
      <xdr:col>24</xdr:col>
      <xdr:colOff>114300</xdr:colOff>
      <xdr:row>38</xdr:row>
      <xdr:rowOff>136797</xdr:rowOff>
    </xdr:to>
    <xdr:sp macro="" textlink="">
      <xdr:nvSpPr>
        <xdr:cNvPr id="74" name="楕円 73">
          <a:extLst>
            <a:ext uri="{FF2B5EF4-FFF2-40B4-BE49-F238E27FC236}">
              <a16:creationId xmlns:a16="http://schemas.microsoft.com/office/drawing/2014/main" id="{041E479B-0E64-4D3A-90A5-85400A640236}"/>
            </a:ext>
          </a:extLst>
        </xdr:cNvPr>
        <xdr:cNvSpPr/>
      </xdr:nvSpPr>
      <xdr:spPr>
        <a:xfrm>
          <a:off x="4131310" y="655029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13624</xdr:rowOff>
    </xdr:from>
    <xdr:ext cx="405111" cy="259045"/>
    <xdr:sp macro="" textlink="">
      <xdr:nvSpPr>
        <xdr:cNvPr id="75" name="【図書館】&#10;有形固定資産減価償却率該当値テキスト">
          <a:extLst>
            <a:ext uri="{FF2B5EF4-FFF2-40B4-BE49-F238E27FC236}">
              <a16:creationId xmlns:a16="http://schemas.microsoft.com/office/drawing/2014/main" id="{B3B6513C-CBF1-4179-92D8-13EF05D52612}"/>
            </a:ext>
          </a:extLst>
        </xdr:cNvPr>
        <xdr:cNvSpPr txBox="1"/>
      </xdr:nvSpPr>
      <xdr:spPr>
        <a:xfrm>
          <a:off x="4212590" y="653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159294</xdr:rowOff>
    </xdr:from>
    <xdr:to>
      <xdr:col>20</xdr:col>
      <xdr:colOff>38100</xdr:colOff>
      <xdr:row>38</xdr:row>
      <xdr:rowOff>89444</xdr:rowOff>
    </xdr:to>
    <xdr:sp macro="" textlink="">
      <xdr:nvSpPr>
        <xdr:cNvPr id="76" name="楕円 75">
          <a:extLst>
            <a:ext uri="{FF2B5EF4-FFF2-40B4-BE49-F238E27FC236}">
              <a16:creationId xmlns:a16="http://schemas.microsoft.com/office/drawing/2014/main" id="{41B97901-C410-47F4-9EB7-285101510A90}"/>
            </a:ext>
          </a:extLst>
        </xdr:cNvPr>
        <xdr:cNvSpPr/>
      </xdr:nvSpPr>
      <xdr:spPr>
        <a:xfrm>
          <a:off x="3388360" y="650484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38644</xdr:rowOff>
    </xdr:from>
    <xdr:to>
      <xdr:col>24</xdr:col>
      <xdr:colOff>63500</xdr:colOff>
      <xdr:row>38</xdr:row>
      <xdr:rowOff>85997</xdr:rowOff>
    </xdr:to>
    <xdr:cxnSp macro="">
      <xdr:nvCxnSpPr>
        <xdr:cNvPr id="77" name="直線コネクタ 76">
          <a:extLst>
            <a:ext uri="{FF2B5EF4-FFF2-40B4-BE49-F238E27FC236}">
              <a16:creationId xmlns:a16="http://schemas.microsoft.com/office/drawing/2014/main" id="{6AF8DD28-328F-4A02-9C6E-D6D68FC4E791}"/>
            </a:ext>
          </a:extLst>
        </xdr:cNvPr>
        <xdr:cNvCxnSpPr/>
      </xdr:nvCxnSpPr>
      <xdr:spPr>
        <a:xfrm>
          <a:off x="3431540" y="6553744"/>
          <a:ext cx="742950" cy="4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113574</xdr:rowOff>
    </xdr:from>
    <xdr:to>
      <xdr:col>15</xdr:col>
      <xdr:colOff>101600</xdr:colOff>
      <xdr:row>38</xdr:row>
      <xdr:rowOff>43724</xdr:rowOff>
    </xdr:to>
    <xdr:sp macro="" textlink="">
      <xdr:nvSpPr>
        <xdr:cNvPr id="78" name="楕円 77">
          <a:extLst>
            <a:ext uri="{FF2B5EF4-FFF2-40B4-BE49-F238E27FC236}">
              <a16:creationId xmlns:a16="http://schemas.microsoft.com/office/drawing/2014/main" id="{38695727-49F0-4356-A73C-08F881AE4F7A}"/>
            </a:ext>
          </a:extLst>
        </xdr:cNvPr>
        <xdr:cNvSpPr/>
      </xdr:nvSpPr>
      <xdr:spPr>
        <a:xfrm>
          <a:off x="2571750" y="645722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164374</xdr:rowOff>
    </xdr:from>
    <xdr:to>
      <xdr:col>19</xdr:col>
      <xdr:colOff>177800</xdr:colOff>
      <xdr:row>38</xdr:row>
      <xdr:rowOff>38644</xdr:rowOff>
    </xdr:to>
    <xdr:cxnSp macro="">
      <xdr:nvCxnSpPr>
        <xdr:cNvPr id="79" name="直線コネクタ 78">
          <a:extLst>
            <a:ext uri="{FF2B5EF4-FFF2-40B4-BE49-F238E27FC236}">
              <a16:creationId xmlns:a16="http://schemas.microsoft.com/office/drawing/2014/main" id="{4503A9C2-169D-4D5B-858C-5FD82547A1C4}"/>
            </a:ext>
          </a:extLst>
        </xdr:cNvPr>
        <xdr:cNvCxnSpPr/>
      </xdr:nvCxnSpPr>
      <xdr:spPr>
        <a:xfrm>
          <a:off x="2626360" y="6511834"/>
          <a:ext cx="80518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66222</xdr:rowOff>
    </xdr:from>
    <xdr:to>
      <xdr:col>10</xdr:col>
      <xdr:colOff>165100</xdr:colOff>
      <xdr:row>37</xdr:row>
      <xdr:rowOff>167822</xdr:rowOff>
    </xdr:to>
    <xdr:sp macro="" textlink="">
      <xdr:nvSpPr>
        <xdr:cNvPr id="80" name="楕円 79">
          <a:extLst>
            <a:ext uri="{FF2B5EF4-FFF2-40B4-BE49-F238E27FC236}">
              <a16:creationId xmlns:a16="http://schemas.microsoft.com/office/drawing/2014/main" id="{13D84159-4B86-424C-B739-465D6A8367DD}"/>
            </a:ext>
          </a:extLst>
        </xdr:cNvPr>
        <xdr:cNvSpPr/>
      </xdr:nvSpPr>
      <xdr:spPr>
        <a:xfrm>
          <a:off x="1774190" y="6407967"/>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117022</xdr:rowOff>
    </xdr:from>
    <xdr:to>
      <xdr:col>15</xdr:col>
      <xdr:colOff>50800</xdr:colOff>
      <xdr:row>37</xdr:row>
      <xdr:rowOff>164374</xdr:rowOff>
    </xdr:to>
    <xdr:cxnSp macro="">
      <xdr:nvCxnSpPr>
        <xdr:cNvPr id="81" name="直線コネクタ 80">
          <a:extLst>
            <a:ext uri="{FF2B5EF4-FFF2-40B4-BE49-F238E27FC236}">
              <a16:creationId xmlns:a16="http://schemas.microsoft.com/office/drawing/2014/main" id="{65C5F9D9-730C-41AA-9481-00991FF8CBE1}"/>
            </a:ext>
          </a:extLst>
        </xdr:cNvPr>
        <xdr:cNvCxnSpPr/>
      </xdr:nvCxnSpPr>
      <xdr:spPr>
        <a:xfrm>
          <a:off x="1828800" y="6460672"/>
          <a:ext cx="797560" cy="5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54792</xdr:rowOff>
    </xdr:from>
    <xdr:to>
      <xdr:col>6</xdr:col>
      <xdr:colOff>38100</xdr:colOff>
      <xdr:row>37</xdr:row>
      <xdr:rowOff>156392</xdr:rowOff>
    </xdr:to>
    <xdr:sp macro="" textlink="">
      <xdr:nvSpPr>
        <xdr:cNvPr id="82" name="楕円 81">
          <a:extLst>
            <a:ext uri="{FF2B5EF4-FFF2-40B4-BE49-F238E27FC236}">
              <a16:creationId xmlns:a16="http://schemas.microsoft.com/office/drawing/2014/main" id="{E89FE23B-8EE4-4DD7-827C-B44F5DD95BBD}"/>
            </a:ext>
          </a:extLst>
        </xdr:cNvPr>
        <xdr:cNvSpPr/>
      </xdr:nvSpPr>
      <xdr:spPr>
        <a:xfrm>
          <a:off x="988060" y="6402252"/>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105592</xdr:rowOff>
    </xdr:from>
    <xdr:to>
      <xdr:col>10</xdr:col>
      <xdr:colOff>114300</xdr:colOff>
      <xdr:row>37</xdr:row>
      <xdr:rowOff>117022</xdr:rowOff>
    </xdr:to>
    <xdr:cxnSp macro="">
      <xdr:nvCxnSpPr>
        <xdr:cNvPr id="83" name="直線コネクタ 82">
          <a:extLst>
            <a:ext uri="{FF2B5EF4-FFF2-40B4-BE49-F238E27FC236}">
              <a16:creationId xmlns:a16="http://schemas.microsoft.com/office/drawing/2014/main" id="{AD24A7EE-49EC-49B4-86CD-049F899453BD}"/>
            </a:ext>
          </a:extLst>
        </xdr:cNvPr>
        <xdr:cNvCxnSpPr/>
      </xdr:nvCxnSpPr>
      <xdr:spPr>
        <a:xfrm>
          <a:off x="1031240" y="6447337"/>
          <a:ext cx="7975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a:extLst>
            <a:ext uri="{FF2B5EF4-FFF2-40B4-BE49-F238E27FC236}">
              <a16:creationId xmlns:a16="http://schemas.microsoft.com/office/drawing/2014/main" id="{86CA5E2C-8C08-4D8F-8592-4BB625AE7252}"/>
            </a:ext>
          </a:extLst>
        </xdr:cNvPr>
        <xdr:cNvSpPr txBox="1"/>
      </xdr:nvSpPr>
      <xdr:spPr>
        <a:xfrm>
          <a:off x="3239144" y="6191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a:extLst>
            <a:ext uri="{FF2B5EF4-FFF2-40B4-BE49-F238E27FC236}">
              <a16:creationId xmlns:a16="http://schemas.microsoft.com/office/drawing/2014/main" id="{7ADB4C5E-13E1-4FDE-9AB1-7E24535BBB29}"/>
            </a:ext>
          </a:extLst>
        </xdr:cNvPr>
        <xdr:cNvSpPr txBox="1"/>
      </xdr:nvSpPr>
      <xdr:spPr>
        <a:xfrm>
          <a:off x="2439044" y="618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a:extLst>
            <a:ext uri="{FF2B5EF4-FFF2-40B4-BE49-F238E27FC236}">
              <a16:creationId xmlns:a16="http://schemas.microsoft.com/office/drawing/2014/main" id="{58E774E3-19E4-4E10-93C1-D72030F93976}"/>
            </a:ext>
          </a:extLst>
        </xdr:cNvPr>
        <xdr:cNvSpPr txBox="1"/>
      </xdr:nvSpPr>
      <xdr:spPr>
        <a:xfrm>
          <a:off x="164148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722A63F8-5500-4F4D-8D93-719710ADF243}"/>
            </a:ext>
          </a:extLst>
        </xdr:cNvPr>
        <xdr:cNvSpPr txBox="1"/>
      </xdr:nvSpPr>
      <xdr:spPr>
        <a:xfrm>
          <a:off x="85535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80571</xdr:rowOff>
    </xdr:from>
    <xdr:ext cx="405111" cy="259045"/>
    <xdr:sp macro="" textlink="">
      <xdr:nvSpPr>
        <xdr:cNvPr id="88" name="n_1mainValue【図書館】&#10;有形固定資産減価償却率">
          <a:extLst>
            <a:ext uri="{FF2B5EF4-FFF2-40B4-BE49-F238E27FC236}">
              <a16:creationId xmlns:a16="http://schemas.microsoft.com/office/drawing/2014/main" id="{F8B58D8E-C5A8-4E30-B226-3831AA9F76DF}"/>
            </a:ext>
          </a:extLst>
        </xdr:cNvPr>
        <xdr:cNvSpPr txBox="1"/>
      </xdr:nvSpPr>
      <xdr:spPr>
        <a:xfrm>
          <a:off x="3239144" y="6597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34851</xdr:rowOff>
    </xdr:from>
    <xdr:ext cx="405111" cy="259045"/>
    <xdr:sp macro="" textlink="">
      <xdr:nvSpPr>
        <xdr:cNvPr id="89" name="n_2mainValue【図書館】&#10;有形固定資産減価償却率">
          <a:extLst>
            <a:ext uri="{FF2B5EF4-FFF2-40B4-BE49-F238E27FC236}">
              <a16:creationId xmlns:a16="http://schemas.microsoft.com/office/drawing/2014/main" id="{B400CA28-2094-489F-B1BA-3CDB5A598D4A}"/>
            </a:ext>
          </a:extLst>
        </xdr:cNvPr>
        <xdr:cNvSpPr txBox="1"/>
      </xdr:nvSpPr>
      <xdr:spPr>
        <a:xfrm>
          <a:off x="24390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158949</xdr:rowOff>
    </xdr:from>
    <xdr:ext cx="405111" cy="259045"/>
    <xdr:sp macro="" textlink="">
      <xdr:nvSpPr>
        <xdr:cNvPr id="90" name="n_3mainValue【図書館】&#10;有形固定資産減価償却率">
          <a:extLst>
            <a:ext uri="{FF2B5EF4-FFF2-40B4-BE49-F238E27FC236}">
              <a16:creationId xmlns:a16="http://schemas.microsoft.com/office/drawing/2014/main" id="{062F6B99-EA9B-4887-8F23-010C3DAFF1DE}"/>
            </a:ext>
          </a:extLst>
        </xdr:cNvPr>
        <xdr:cNvSpPr txBox="1"/>
      </xdr:nvSpPr>
      <xdr:spPr>
        <a:xfrm>
          <a:off x="1641484" y="650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147518</xdr:rowOff>
    </xdr:from>
    <xdr:ext cx="405111" cy="259045"/>
    <xdr:sp macro="" textlink="">
      <xdr:nvSpPr>
        <xdr:cNvPr id="91" name="n_4mainValue【図書館】&#10;有形固定資産減価償却率">
          <a:extLst>
            <a:ext uri="{FF2B5EF4-FFF2-40B4-BE49-F238E27FC236}">
              <a16:creationId xmlns:a16="http://schemas.microsoft.com/office/drawing/2014/main" id="{5B6C73C6-F562-414B-87BE-4800C9B9A5F8}"/>
            </a:ext>
          </a:extLst>
        </xdr:cNvPr>
        <xdr:cNvSpPr txBox="1"/>
      </xdr:nvSpPr>
      <xdr:spPr>
        <a:xfrm>
          <a:off x="855354" y="648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2875C23-8956-4099-A4F1-D150A0B47BFB}"/>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1AA3F3B-4094-441A-9AA6-F304568C9252}"/>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DEEFEE7-55A6-462B-83D7-3BEFCE1F1BCA}"/>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3DD8B2D-8986-4581-8E43-F9420EC05979}"/>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80618B7-482D-4C53-AE64-FCCB95B083B5}"/>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534F00F-2D13-40E6-9DA5-39B14929B203}"/>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AF3506E-671F-4B2C-A97D-3C5F31207A2C}"/>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DCDF07F-E4ED-4B58-81A6-10F5C8747616}"/>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E5A0697E-A52B-48BA-A4DD-782037380F28}"/>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157ED31-DD09-47BB-9753-561BDC7FB3AC}"/>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27ADAF4A-7797-4041-BAA3-B3807823DB54}"/>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E8B4C6DB-935B-4D7B-B49F-5E48CFB1CE1D}"/>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860FBE81-6D80-42E1-9322-D35829EE59FA}"/>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649273F8-C4EE-49C7-B44D-717D71878744}"/>
            </a:ext>
          </a:extLst>
        </xdr:cNvPr>
        <xdr:cNvSpPr txBox="1"/>
      </xdr:nvSpPr>
      <xdr:spPr>
        <a:xfrm>
          <a:off x="5527221"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2FC86235-47EA-4B80-88B7-8C4C62CB7447}"/>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6C60EB32-F345-4D42-8325-3E92BED15266}"/>
            </a:ext>
          </a:extLst>
        </xdr:cNvPr>
        <xdr:cNvSpPr txBox="1"/>
      </xdr:nvSpPr>
      <xdr:spPr>
        <a:xfrm>
          <a:off x="5527221"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54DFB1D0-5B1C-4FC0-A9DA-B804B1A6D12A}"/>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A6591398-0C38-433E-BC9F-5BE5C0CEC4BB}"/>
            </a:ext>
          </a:extLst>
        </xdr:cNvPr>
        <xdr:cNvSpPr txBox="1"/>
      </xdr:nvSpPr>
      <xdr:spPr>
        <a:xfrm>
          <a:off x="5527221"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8D102462-76AF-46E9-A444-7CD41481301C}"/>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555477FB-EA40-4740-BDEA-EEC5EBDFBAB4}"/>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3993FB9D-DBDA-42A9-B7D2-6A62512D7495}"/>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a:extLst>
            <a:ext uri="{FF2B5EF4-FFF2-40B4-BE49-F238E27FC236}">
              <a16:creationId xmlns:a16="http://schemas.microsoft.com/office/drawing/2014/main" id="{1F994BDD-8DF7-4DE1-ABBF-BEB01BB77C20}"/>
            </a:ext>
          </a:extLst>
        </xdr:cNvPr>
        <xdr:cNvCxnSpPr/>
      </xdr:nvCxnSpPr>
      <xdr:spPr>
        <a:xfrm flipV="1">
          <a:off x="9429115" y="567613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a:extLst>
            <a:ext uri="{FF2B5EF4-FFF2-40B4-BE49-F238E27FC236}">
              <a16:creationId xmlns:a16="http://schemas.microsoft.com/office/drawing/2014/main" id="{170BD170-C16C-4FDB-8303-DB7CF948329F}"/>
            </a:ext>
          </a:extLst>
        </xdr:cNvPr>
        <xdr:cNvSpPr txBox="1"/>
      </xdr:nvSpPr>
      <xdr:spPr>
        <a:xfrm>
          <a:off x="9467850" y="708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a:extLst>
            <a:ext uri="{FF2B5EF4-FFF2-40B4-BE49-F238E27FC236}">
              <a16:creationId xmlns:a16="http://schemas.microsoft.com/office/drawing/2014/main" id="{8206B1C4-ED49-4CEA-8E74-DBB15C0FC0D1}"/>
            </a:ext>
          </a:extLst>
        </xdr:cNvPr>
        <xdr:cNvCxnSpPr/>
      </xdr:nvCxnSpPr>
      <xdr:spPr>
        <a:xfrm>
          <a:off x="9356090" y="708431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a:extLst>
            <a:ext uri="{FF2B5EF4-FFF2-40B4-BE49-F238E27FC236}">
              <a16:creationId xmlns:a16="http://schemas.microsoft.com/office/drawing/2014/main" id="{CA2B2452-BED4-4F01-9336-1E2DFF598B23}"/>
            </a:ext>
          </a:extLst>
        </xdr:cNvPr>
        <xdr:cNvSpPr txBox="1"/>
      </xdr:nvSpPr>
      <xdr:spPr>
        <a:xfrm>
          <a:off x="9467850" y="545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a:extLst>
            <a:ext uri="{FF2B5EF4-FFF2-40B4-BE49-F238E27FC236}">
              <a16:creationId xmlns:a16="http://schemas.microsoft.com/office/drawing/2014/main" id="{1880C5FC-08EE-4401-8001-8D0721167E30}"/>
            </a:ext>
          </a:extLst>
        </xdr:cNvPr>
        <xdr:cNvCxnSpPr/>
      </xdr:nvCxnSpPr>
      <xdr:spPr>
        <a:xfrm>
          <a:off x="9356090" y="567613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18" name="【図書館】&#10;一人当たり面積平均値テキスト">
          <a:extLst>
            <a:ext uri="{FF2B5EF4-FFF2-40B4-BE49-F238E27FC236}">
              <a16:creationId xmlns:a16="http://schemas.microsoft.com/office/drawing/2014/main" id="{E9CB9BBE-47AD-4761-B32B-5F05C1857333}"/>
            </a:ext>
          </a:extLst>
        </xdr:cNvPr>
        <xdr:cNvSpPr txBox="1"/>
      </xdr:nvSpPr>
      <xdr:spPr>
        <a:xfrm>
          <a:off x="9467850" y="6539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a:extLst>
            <a:ext uri="{FF2B5EF4-FFF2-40B4-BE49-F238E27FC236}">
              <a16:creationId xmlns:a16="http://schemas.microsoft.com/office/drawing/2014/main" id="{3D5E156D-C2C6-4C75-8F7E-5CE4D1BE5D1A}"/>
            </a:ext>
          </a:extLst>
        </xdr:cNvPr>
        <xdr:cNvSpPr/>
      </xdr:nvSpPr>
      <xdr:spPr>
        <a:xfrm>
          <a:off x="9394190" y="6565265"/>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a:extLst>
            <a:ext uri="{FF2B5EF4-FFF2-40B4-BE49-F238E27FC236}">
              <a16:creationId xmlns:a16="http://schemas.microsoft.com/office/drawing/2014/main" id="{8A9785E2-F5CD-4AE7-814E-AC02A521295D}"/>
            </a:ext>
          </a:extLst>
        </xdr:cNvPr>
        <xdr:cNvSpPr/>
      </xdr:nvSpPr>
      <xdr:spPr>
        <a:xfrm>
          <a:off x="8632190" y="656526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a:extLst>
            <a:ext uri="{FF2B5EF4-FFF2-40B4-BE49-F238E27FC236}">
              <a16:creationId xmlns:a16="http://schemas.microsoft.com/office/drawing/2014/main" id="{55C4D949-14CB-41F5-ADAB-B68A552ECBEF}"/>
            </a:ext>
          </a:extLst>
        </xdr:cNvPr>
        <xdr:cNvSpPr/>
      </xdr:nvSpPr>
      <xdr:spPr>
        <a:xfrm>
          <a:off x="7846060" y="657974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EE11D845-B8CE-4C90-9B85-1C3A2D60056B}"/>
            </a:ext>
          </a:extLst>
        </xdr:cNvPr>
        <xdr:cNvSpPr/>
      </xdr:nvSpPr>
      <xdr:spPr>
        <a:xfrm>
          <a:off x="7029450" y="660184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a:extLst>
            <a:ext uri="{FF2B5EF4-FFF2-40B4-BE49-F238E27FC236}">
              <a16:creationId xmlns:a16="http://schemas.microsoft.com/office/drawing/2014/main" id="{CA1E12E6-3429-4625-AC79-B799BEF884CD}"/>
            </a:ext>
          </a:extLst>
        </xdr:cNvPr>
        <xdr:cNvSpPr/>
      </xdr:nvSpPr>
      <xdr:spPr>
        <a:xfrm>
          <a:off x="6231890" y="655421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05B535C-077C-4C6E-8A33-D33A3440BA48}"/>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1D7449F-F021-4634-910C-5C43A2C10141}"/>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6E055BF-F3D8-4586-99CB-585228E12EFD}"/>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D17CFB6-71CA-4CFB-8376-CFCEFABDB0E3}"/>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D102A32-9C6A-4B3A-B429-0C85E0AA8A90}"/>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153416</xdr:rowOff>
    </xdr:from>
    <xdr:to>
      <xdr:col>55</xdr:col>
      <xdr:colOff>50800</xdr:colOff>
      <xdr:row>37</xdr:row>
      <xdr:rowOff>83566</xdr:rowOff>
    </xdr:to>
    <xdr:sp macro="" textlink="">
      <xdr:nvSpPr>
        <xdr:cNvPr id="129" name="楕円 128">
          <a:extLst>
            <a:ext uri="{FF2B5EF4-FFF2-40B4-BE49-F238E27FC236}">
              <a16:creationId xmlns:a16="http://schemas.microsoft.com/office/drawing/2014/main" id="{1D8412F5-9185-4335-A62D-3AD49CEF74D0}"/>
            </a:ext>
          </a:extLst>
        </xdr:cNvPr>
        <xdr:cNvSpPr/>
      </xdr:nvSpPr>
      <xdr:spPr>
        <a:xfrm>
          <a:off x="9394190" y="6325616"/>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4843</xdr:rowOff>
    </xdr:from>
    <xdr:ext cx="469744" cy="259045"/>
    <xdr:sp macro="" textlink="">
      <xdr:nvSpPr>
        <xdr:cNvPr id="130" name="【図書館】&#10;一人当たり面積該当値テキスト">
          <a:extLst>
            <a:ext uri="{FF2B5EF4-FFF2-40B4-BE49-F238E27FC236}">
              <a16:creationId xmlns:a16="http://schemas.microsoft.com/office/drawing/2014/main" id="{21306A10-0C10-4C3B-AEC4-64602CFBD32A}"/>
            </a:ext>
          </a:extLst>
        </xdr:cNvPr>
        <xdr:cNvSpPr txBox="1"/>
      </xdr:nvSpPr>
      <xdr:spPr>
        <a:xfrm>
          <a:off x="9467850" y="617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162560</xdr:rowOff>
    </xdr:from>
    <xdr:to>
      <xdr:col>50</xdr:col>
      <xdr:colOff>165100</xdr:colOff>
      <xdr:row>37</xdr:row>
      <xdr:rowOff>92710</xdr:rowOff>
    </xdr:to>
    <xdr:sp macro="" textlink="">
      <xdr:nvSpPr>
        <xdr:cNvPr id="131" name="楕円 130">
          <a:extLst>
            <a:ext uri="{FF2B5EF4-FFF2-40B4-BE49-F238E27FC236}">
              <a16:creationId xmlns:a16="http://schemas.microsoft.com/office/drawing/2014/main" id="{A77417F9-BCDD-49F0-80B5-D5FD1B774DBF}"/>
            </a:ext>
          </a:extLst>
        </xdr:cNvPr>
        <xdr:cNvSpPr/>
      </xdr:nvSpPr>
      <xdr:spPr>
        <a:xfrm>
          <a:off x="8632190" y="63366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32766</xdr:rowOff>
    </xdr:from>
    <xdr:to>
      <xdr:col>55</xdr:col>
      <xdr:colOff>0</xdr:colOff>
      <xdr:row>37</xdr:row>
      <xdr:rowOff>41910</xdr:rowOff>
    </xdr:to>
    <xdr:cxnSp macro="">
      <xdr:nvCxnSpPr>
        <xdr:cNvPr id="132" name="直線コネクタ 131">
          <a:extLst>
            <a:ext uri="{FF2B5EF4-FFF2-40B4-BE49-F238E27FC236}">
              <a16:creationId xmlns:a16="http://schemas.microsoft.com/office/drawing/2014/main" id="{3FADF75D-C727-48CC-8F3A-DD9263A6A6BB}"/>
            </a:ext>
          </a:extLst>
        </xdr:cNvPr>
        <xdr:cNvCxnSpPr/>
      </xdr:nvCxnSpPr>
      <xdr:spPr>
        <a:xfrm flipV="1">
          <a:off x="8686800" y="6374511"/>
          <a:ext cx="74295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254</xdr:rowOff>
    </xdr:from>
    <xdr:to>
      <xdr:col>46</xdr:col>
      <xdr:colOff>38100</xdr:colOff>
      <xdr:row>37</xdr:row>
      <xdr:rowOff>101854</xdr:rowOff>
    </xdr:to>
    <xdr:sp macro="" textlink="">
      <xdr:nvSpPr>
        <xdr:cNvPr id="133" name="楕円 132">
          <a:extLst>
            <a:ext uri="{FF2B5EF4-FFF2-40B4-BE49-F238E27FC236}">
              <a16:creationId xmlns:a16="http://schemas.microsoft.com/office/drawing/2014/main" id="{1D508B8E-8865-4DD0-92A1-ADB6C9793F1E}"/>
            </a:ext>
          </a:extLst>
        </xdr:cNvPr>
        <xdr:cNvSpPr/>
      </xdr:nvSpPr>
      <xdr:spPr>
        <a:xfrm>
          <a:off x="7846060" y="63439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41910</xdr:rowOff>
    </xdr:from>
    <xdr:to>
      <xdr:col>50</xdr:col>
      <xdr:colOff>114300</xdr:colOff>
      <xdr:row>37</xdr:row>
      <xdr:rowOff>51054</xdr:rowOff>
    </xdr:to>
    <xdr:cxnSp macro="">
      <xdr:nvCxnSpPr>
        <xdr:cNvPr id="134" name="直線コネクタ 133">
          <a:extLst>
            <a:ext uri="{FF2B5EF4-FFF2-40B4-BE49-F238E27FC236}">
              <a16:creationId xmlns:a16="http://schemas.microsoft.com/office/drawing/2014/main" id="{BD174753-5561-4826-9BA6-A041C0A33F00}"/>
            </a:ext>
          </a:extLst>
        </xdr:cNvPr>
        <xdr:cNvCxnSpPr/>
      </xdr:nvCxnSpPr>
      <xdr:spPr>
        <a:xfrm flipV="1">
          <a:off x="7889240" y="6387465"/>
          <a:ext cx="79756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9398</xdr:rowOff>
    </xdr:from>
    <xdr:to>
      <xdr:col>41</xdr:col>
      <xdr:colOff>101600</xdr:colOff>
      <xdr:row>37</xdr:row>
      <xdr:rowOff>110998</xdr:rowOff>
    </xdr:to>
    <xdr:sp macro="" textlink="">
      <xdr:nvSpPr>
        <xdr:cNvPr id="135" name="楕円 134">
          <a:extLst>
            <a:ext uri="{FF2B5EF4-FFF2-40B4-BE49-F238E27FC236}">
              <a16:creationId xmlns:a16="http://schemas.microsoft.com/office/drawing/2014/main" id="{0157D6B6-3614-4CDA-83EB-C1F264B9C854}"/>
            </a:ext>
          </a:extLst>
        </xdr:cNvPr>
        <xdr:cNvSpPr/>
      </xdr:nvSpPr>
      <xdr:spPr>
        <a:xfrm>
          <a:off x="7029450" y="6354953"/>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51054</xdr:rowOff>
    </xdr:from>
    <xdr:to>
      <xdr:col>45</xdr:col>
      <xdr:colOff>177800</xdr:colOff>
      <xdr:row>37</xdr:row>
      <xdr:rowOff>60198</xdr:rowOff>
    </xdr:to>
    <xdr:cxnSp macro="">
      <xdr:nvCxnSpPr>
        <xdr:cNvPr id="136" name="直線コネクタ 135">
          <a:extLst>
            <a:ext uri="{FF2B5EF4-FFF2-40B4-BE49-F238E27FC236}">
              <a16:creationId xmlns:a16="http://schemas.microsoft.com/office/drawing/2014/main" id="{F4C1A180-32EA-4E02-BB84-BAAB0BD9F992}"/>
            </a:ext>
          </a:extLst>
        </xdr:cNvPr>
        <xdr:cNvCxnSpPr/>
      </xdr:nvCxnSpPr>
      <xdr:spPr>
        <a:xfrm flipV="1">
          <a:off x="7084060" y="6398514"/>
          <a:ext cx="80518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18542</xdr:rowOff>
    </xdr:from>
    <xdr:to>
      <xdr:col>36</xdr:col>
      <xdr:colOff>165100</xdr:colOff>
      <xdr:row>37</xdr:row>
      <xdr:rowOff>120142</xdr:rowOff>
    </xdr:to>
    <xdr:sp macro="" textlink="">
      <xdr:nvSpPr>
        <xdr:cNvPr id="137" name="楕円 136">
          <a:extLst>
            <a:ext uri="{FF2B5EF4-FFF2-40B4-BE49-F238E27FC236}">
              <a16:creationId xmlns:a16="http://schemas.microsoft.com/office/drawing/2014/main" id="{4EC4362F-0A1C-4093-983D-786925901D13}"/>
            </a:ext>
          </a:extLst>
        </xdr:cNvPr>
        <xdr:cNvSpPr/>
      </xdr:nvSpPr>
      <xdr:spPr>
        <a:xfrm>
          <a:off x="6231890" y="6366002"/>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60198</xdr:rowOff>
    </xdr:from>
    <xdr:to>
      <xdr:col>41</xdr:col>
      <xdr:colOff>50800</xdr:colOff>
      <xdr:row>37</xdr:row>
      <xdr:rowOff>69342</xdr:rowOff>
    </xdr:to>
    <xdr:cxnSp macro="">
      <xdr:nvCxnSpPr>
        <xdr:cNvPr id="138" name="直線コネクタ 137">
          <a:extLst>
            <a:ext uri="{FF2B5EF4-FFF2-40B4-BE49-F238E27FC236}">
              <a16:creationId xmlns:a16="http://schemas.microsoft.com/office/drawing/2014/main" id="{630207B7-2A8A-4C74-9916-F42C68D8F397}"/>
            </a:ext>
          </a:extLst>
        </xdr:cNvPr>
        <xdr:cNvCxnSpPr/>
      </xdr:nvCxnSpPr>
      <xdr:spPr>
        <a:xfrm flipV="1">
          <a:off x="6286500" y="6400038"/>
          <a:ext cx="79756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140987</xdr:rowOff>
    </xdr:from>
    <xdr:ext cx="469744" cy="259045"/>
    <xdr:sp macro="" textlink="">
      <xdr:nvSpPr>
        <xdr:cNvPr id="139" name="n_1aveValue【図書館】&#10;一人当たり面積">
          <a:extLst>
            <a:ext uri="{FF2B5EF4-FFF2-40B4-BE49-F238E27FC236}">
              <a16:creationId xmlns:a16="http://schemas.microsoft.com/office/drawing/2014/main" id="{4872F075-EE38-4204-8E46-1CA1A875E1A2}"/>
            </a:ext>
          </a:extLst>
        </xdr:cNvPr>
        <xdr:cNvSpPr txBox="1"/>
      </xdr:nvSpPr>
      <xdr:spPr>
        <a:xfrm>
          <a:off x="8454467" y="665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40" name="n_2aveValue【図書館】&#10;一人当たり面積">
          <a:extLst>
            <a:ext uri="{FF2B5EF4-FFF2-40B4-BE49-F238E27FC236}">
              <a16:creationId xmlns:a16="http://schemas.microsoft.com/office/drawing/2014/main" id="{012DDDEA-14F8-483C-9543-473D262C5FA2}"/>
            </a:ext>
          </a:extLst>
        </xdr:cNvPr>
        <xdr:cNvSpPr txBox="1"/>
      </xdr:nvSpPr>
      <xdr:spPr>
        <a:xfrm>
          <a:off x="7673417" y="667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a:extLst>
            <a:ext uri="{FF2B5EF4-FFF2-40B4-BE49-F238E27FC236}">
              <a16:creationId xmlns:a16="http://schemas.microsoft.com/office/drawing/2014/main" id="{50D00469-4191-4F4A-8093-0F6268A2432F}"/>
            </a:ext>
          </a:extLst>
        </xdr:cNvPr>
        <xdr:cNvSpPr txBox="1"/>
      </xdr:nvSpPr>
      <xdr:spPr>
        <a:xfrm>
          <a:off x="6866332" y="669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131843</xdr:rowOff>
    </xdr:from>
    <xdr:ext cx="469744" cy="259045"/>
    <xdr:sp macro="" textlink="">
      <xdr:nvSpPr>
        <xdr:cNvPr id="142" name="n_4aveValue【図書館】&#10;一人当たり面積">
          <a:extLst>
            <a:ext uri="{FF2B5EF4-FFF2-40B4-BE49-F238E27FC236}">
              <a16:creationId xmlns:a16="http://schemas.microsoft.com/office/drawing/2014/main" id="{DC1E8F2F-775C-4D05-822C-3AE07C0F6935}"/>
            </a:ext>
          </a:extLst>
        </xdr:cNvPr>
        <xdr:cNvSpPr txBox="1"/>
      </xdr:nvSpPr>
      <xdr:spPr>
        <a:xfrm>
          <a:off x="6068772" y="665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109237</xdr:rowOff>
    </xdr:from>
    <xdr:ext cx="469744" cy="259045"/>
    <xdr:sp macro="" textlink="">
      <xdr:nvSpPr>
        <xdr:cNvPr id="143" name="n_1mainValue【図書館】&#10;一人当たり面積">
          <a:extLst>
            <a:ext uri="{FF2B5EF4-FFF2-40B4-BE49-F238E27FC236}">
              <a16:creationId xmlns:a16="http://schemas.microsoft.com/office/drawing/2014/main" id="{9C39EC04-ACB7-4AA1-A269-2ACA111818EF}"/>
            </a:ext>
          </a:extLst>
        </xdr:cNvPr>
        <xdr:cNvSpPr txBox="1"/>
      </xdr:nvSpPr>
      <xdr:spPr>
        <a:xfrm>
          <a:off x="8454467" y="610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118381</xdr:rowOff>
    </xdr:from>
    <xdr:ext cx="469744" cy="259045"/>
    <xdr:sp macro="" textlink="">
      <xdr:nvSpPr>
        <xdr:cNvPr id="144" name="n_2mainValue【図書館】&#10;一人当たり面積">
          <a:extLst>
            <a:ext uri="{FF2B5EF4-FFF2-40B4-BE49-F238E27FC236}">
              <a16:creationId xmlns:a16="http://schemas.microsoft.com/office/drawing/2014/main" id="{D9D04F5B-D11D-4D6E-BF79-743088A7AA80}"/>
            </a:ext>
          </a:extLst>
        </xdr:cNvPr>
        <xdr:cNvSpPr txBox="1"/>
      </xdr:nvSpPr>
      <xdr:spPr>
        <a:xfrm>
          <a:off x="7673417" y="612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127525</xdr:rowOff>
    </xdr:from>
    <xdr:ext cx="469744" cy="259045"/>
    <xdr:sp macro="" textlink="">
      <xdr:nvSpPr>
        <xdr:cNvPr id="145" name="n_3mainValue【図書館】&#10;一人当たり面積">
          <a:extLst>
            <a:ext uri="{FF2B5EF4-FFF2-40B4-BE49-F238E27FC236}">
              <a16:creationId xmlns:a16="http://schemas.microsoft.com/office/drawing/2014/main" id="{48A00599-81AC-491E-931C-659704B41610}"/>
            </a:ext>
          </a:extLst>
        </xdr:cNvPr>
        <xdr:cNvSpPr txBox="1"/>
      </xdr:nvSpPr>
      <xdr:spPr>
        <a:xfrm>
          <a:off x="6866332" y="613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136669</xdr:rowOff>
    </xdr:from>
    <xdr:ext cx="469744" cy="259045"/>
    <xdr:sp macro="" textlink="">
      <xdr:nvSpPr>
        <xdr:cNvPr id="146" name="n_4mainValue【図書館】&#10;一人当たり面積">
          <a:extLst>
            <a:ext uri="{FF2B5EF4-FFF2-40B4-BE49-F238E27FC236}">
              <a16:creationId xmlns:a16="http://schemas.microsoft.com/office/drawing/2014/main" id="{AFE7BC6C-9361-4F45-B415-F8018789CA1B}"/>
            </a:ext>
          </a:extLst>
        </xdr:cNvPr>
        <xdr:cNvSpPr txBox="1"/>
      </xdr:nvSpPr>
      <xdr:spPr>
        <a:xfrm>
          <a:off x="6068772" y="613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60DFEA71-7F02-4817-834B-CA01A4F025C6}"/>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FDFE7D8C-075E-4E68-BBB7-90CFD4AAEAD6}"/>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90FACE0-7DA9-4203-8216-980E1813D277}"/>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10735C9E-F0A7-43F1-BD58-A311E73B8248}"/>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2C5B5659-4CDA-4325-B1E7-9335BAA62D5B}"/>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C21ED613-0229-4A21-A5EB-0E65F62A1050}"/>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74AF32C9-99FB-435C-BEA9-9D7CE5E861C7}"/>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558A7714-B973-4638-AF15-004120AE1BEC}"/>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899B5717-30BC-48F3-9BEA-5C9CAC021AC8}"/>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CB626500-495F-4A19-A532-79AB4BA9E245}"/>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18BF0AD4-479A-4634-8855-7A6F3CEDF1A0}"/>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4C3A0B95-CF91-41A2-A075-EB0BF3BA6F06}"/>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EE135461-6AB7-4DFF-9290-F05B1F5E8999}"/>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91B00CDB-707D-4864-AF7A-876A80115A8E}"/>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D2F3AF70-69A7-4C53-9F01-B803823E1963}"/>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B45A86FD-EDD8-43D8-A658-09DFBA7BF3FE}"/>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E6ACCC90-C726-47C5-B9DB-BADAE6FFF0C2}"/>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807735AB-0D8B-457D-8DEA-D8E005610D45}"/>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36FE8CDC-1B9F-4D11-B33C-586AA94B3FF6}"/>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AAF2A65B-1960-4938-9D09-3705C6F2D2A8}"/>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7B5476F2-9AA7-4ED7-8C20-A26915A200BA}"/>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4F0A2761-360C-42FF-AEF8-ADC410661D00}"/>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5E3B2370-4D97-40AA-99CD-0BB2C9D6DE3D}"/>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E8EFCFAE-B602-4A32-A607-2390DF90FEE0}"/>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a:extLst>
            <a:ext uri="{FF2B5EF4-FFF2-40B4-BE49-F238E27FC236}">
              <a16:creationId xmlns:a16="http://schemas.microsoft.com/office/drawing/2014/main" id="{CB55AC2E-489F-4077-9488-0D8FA93AFA1D}"/>
            </a:ext>
          </a:extLst>
        </xdr:cNvPr>
        <xdr:cNvCxnSpPr/>
      </xdr:nvCxnSpPr>
      <xdr:spPr>
        <a:xfrm flipV="1">
          <a:off x="4173855" y="96012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65C8A44B-F282-4265-BDA5-D0C7FC0EDD3D}"/>
            </a:ext>
          </a:extLst>
        </xdr:cNvPr>
        <xdr:cNvSpPr txBox="1"/>
      </xdr:nvSpPr>
      <xdr:spPr>
        <a:xfrm>
          <a:off x="421259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a:extLst>
            <a:ext uri="{FF2B5EF4-FFF2-40B4-BE49-F238E27FC236}">
              <a16:creationId xmlns:a16="http://schemas.microsoft.com/office/drawing/2014/main" id="{0AE29FC5-00AB-4B2B-9ABD-077EC3FC81B2}"/>
            </a:ext>
          </a:extLst>
        </xdr:cNvPr>
        <xdr:cNvCxnSpPr/>
      </xdr:nvCxnSpPr>
      <xdr:spPr>
        <a:xfrm>
          <a:off x="4112260" y="11039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8CC77BEA-D111-40FF-8C90-D7C9DF513A1A}"/>
            </a:ext>
          </a:extLst>
        </xdr:cNvPr>
        <xdr:cNvSpPr txBox="1"/>
      </xdr:nvSpPr>
      <xdr:spPr>
        <a:xfrm>
          <a:off x="421259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a:extLst>
            <a:ext uri="{FF2B5EF4-FFF2-40B4-BE49-F238E27FC236}">
              <a16:creationId xmlns:a16="http://schemas.microsoft.com/office/drawing/2014/main" id="{D488C6F5-73CC-4CD4-A086-DCD0C5A4EBBB}"/>
            </a:ext>
          </a:extLst>
        </xdr:cNvPr>
        <xdr:cNvCxnSpPr/>
      </xdr:nvCxnSpPr>
      <xdr:spPr>
        <a:xfrm>
          <a:off x="4112260" y="9601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ECFEEEFA-4EFB-4F2C-8D0D-5549EA76BC1D}"/>
            </a:ext>
          </a:extLst>
        </xdr:cNvPr>
        <xdr:cNvSpPr txBox="1"/>
      </xdr:nvSpPr>
      <xdr:spPr>
        <a:xfrm>
          <a:off x="4212590" y="1020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a:extLst>
            <a:ext uri="{FF2B5EF4-FFF2-40B4-BE49-F238E27FC236}">
              <a16:creationId xmlns:a16="http://schemas.microsoft.com/office/drawing/2014/main" id="{228F888E-7A37-4935-B07F-D530482C3D5C}"/>
            </a:ext>
          </a:extLst>
        </xdr:cNvPr>
        <xdr:cNvSpPr/>
      </xdr:nvSpPr>
      <xdr:spPr>
        <a:xfrm>
          <a:off x="4131310" y="103600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a:extLst>
            <a:ext uri="{FF2B5EF4-FFF2-40B4-BE49-F238E27FC236}">
              <a16:creationId xmlns:a16="http://schemas.microsoft.com/office/drawing/2014/main" id="{EA52106C-FB1B-4847-9597-388AC1C2A671}"/>
            </a:ext>
          </a:extLst>
        </xdr:cNvPr>
        <xdr:cNvSpPr/>
      </xdr:nvSpPr>
      <xdr:spPr>
        <a:xfrm>
          <a:off x="3388360" y="103714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a:extLst>
            <a:ext uri="{FF2B5EF4-FFF2-40B4-BE49-F238E27FC236}">
              <a16:creationId xmlns:a16="http://schemas.microsoft.com/office/drawing/2014/main" id="{EFDA0DB1-7CC6-474F-AB38-30B4BA5B0A5C}"/>
            </a:ext>
          </a:extLst>
        </xdr:cNvPr>
        <xdr:cNvSpPr/>
      </xdr:nvSpPr>
      <xdr:spPr>
        <a:xfrm>
          <a:off x="2571750" y="1031811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a:extLst>
            <a:ext uri="{FF2B5EF4-FFF2-40B4-BE49-F238E27FC236}">
              <a16:creationId xmlns:a16="http://schemas.microsoft.com/office/drawing/2014/main" id="{15251AFC-0003-4191-BF34-53D0E54C0A9B}"/>
            </a:ext>
          </a:extLst>
        </xdr:cNvPr>
        <xdr:cNvSpPr/>
      </xdr:nvSpPr>
      <xdr:spPr>
        <a:xfrm>
          <a:off x="1774190" y="1024572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a:extLst>
            <a:ext uri="{FF2B5EF4-FFF2-40B4-BE49-F238E27FC236}">
              <a16:creationId xmlns:a16="http://schemas.microsoft.com/office/drawing/2014/main" id="{22B06BEC-1153-4E96-A10A-7623E61056D1}"/>
            </a:ext>
          </a:extLst>
        </xdr:cNvPr>
        <xdr:cNvSpPr/>
      </xdr:nvSpPr>
      <xdr:spPr>
        <a:xfrm>
          <a:off x="988060" y="1022096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573E607-B7AB-4C18-97FB-782070889B2F}"/>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5902207-919D-4BEB-8994-B8F65DB05DEF}"/>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0B2DCF5-81CA-437B-85DB-73C6D42603F9}"/>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F0A223B-2FA6-482C-91D7-01C291BA3480}"/>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B1F5050-4628-4CD7-B7A4-DC92BD57D923}"/>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164465</xdr:rowOff>
    </xdr:from>
    <xdr:to>
      <xdr:col>24</xdr:col>
      <xdr:colOff>114300</xdr:colOff>
      <xdr:row>63</xdr:row>
      <xdr:rowOff>94615</xdr:rowOff>
    </xdr:to>
    <xdr:sp macro="" textlink="">
      <xdr:nvSpPr>
        <xdr:cNvPr id="187" name="楕円 186">
          <a:extLst>
            <a:ext uri="{FF2B5EF4-FFF2-40B4-BE49-F238E27FC236}">
              <a16:creationId xmlns:a16="http://schemas.microsoft.com/office/drawing/2014/main" id="{3802E08F-6741-4C88-ACBF-2F122CE18D4C}"/>
            </a:ext>
          </a:extLst>
        </xdr:cNvPr>
        <xdr:cNvSpPr/>
      </xdr:nvSpPr>
      <xdr:spPr>
        <a:xfrm>
          <a:off x="4131310" y="107981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142892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BB5A1710-6CD7-451F-9D6A-4ECDDCABC320}"/>
            </a:ext>
          </a:extLst>
        </xdr:cNvPr>
        <xdr:cNvSpPr txBox="1"/>
      </xdr:nvSpPr>
      <xdr:spPr>
        <a:xfrm>
          <a:off x="421259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122555</xdr:rowOff>
    </xdr:from>
    <xdr:to>
      <xdr:col>20</xdr:col>
      <xdr:colOff>38100</xdr:colOff>
      <xdr:row>63</xdr:row>
      <xdr:rowOff>52705</xdr:rowOff>
    </xdr:to>
    <xdr:sp macro="" textlink="">
      <xdr:nvSpPr>
        <xdr:cNvPr id="189" name="楕円 188">
          <a:extLst>
            <a:ext uri="{FF2B5EF4-FFF2-40B4-BE49-F238E27FC236}">
              <a16:creationId xmlns:a16="http://schemas.microsoft.com/office/drawing/2014/main" id="{3FF3AE22-A59B-41FC-8608-E03D311746D5}"/>
            </a:ext>
          </a:extLst>
        </xdr:cNvPr>
        <xdr:cNvSpPr/>
      </xdr:nvSpPr>
      <xdr:spPr>
        <a:xfrm>
          <a:off x="3388360" y="1075436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1905</xdr:rowOff>
    </xdr:from>
    <xdr:to>
      <xdr:col>24</xdr:col>
      <xdr:colOff>63500</xdr:colOff>
      <xdr:row>63</xdr:row>
      <xdr:rowOff>43815</xdr:rowOff>
    </xdr:to>
    <xdr:cxnSp macro="">
      <xdr:nvCxnSpPr>
        <xdr:cNvPr id="190" name="直線コネクタ 189">
          <a:extLst>
            <a:ext uri="{FF2B5EF4-FFF2-40B4-BE49-F238E27FC236}">
              <a16:creationId xmlns:a16="http://schemas.microsoft.com/office/drawing/2014/main" id="{6EF1B990-FA3B-4D43-B91B-D3DCBE0EC6CA}"/>
            </a:ext>
          </a:extLst>
        </xdr:cNvPr>
        <xdr:cNvCxnSpPr/>
      </xdr:nvCxnSpPr>
      <xdr:spPr>
        <a:xfrm>
          <a:off x="3431540" y="10803255"/>
          <a:ext cx="74295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80645</xdr:rowOff>
    </xdr:from>
    <xdr:to>
      <xdr:col>15</xdr:col>
      <xdr:colOff>101600</xdr:colOff>
      <xdr:row>63</xdr:row>
      <xdr:rowOff>10795</xdr:rowOff>
    </xdr:to>
    <xdr:sp macro="" textlink="">
      <xdr:nvSpPr>
        <xdr:cNvPr id="191" name="楕円 190">
          <a:extLst>
            <a:ext uri="{FF2B5EF4-FFF2-40B4-BE49-F238E27FC236}">
              <a16:creationId xmlns:a16="http://schemas.microsoft.com/office/drawing/2014/main" id="{797949FD-5CEB-4DE0-8CA8-0EDDF67A27C4}"/>
            </a:ext>
          </a:extLst>
        </xdr:cNvPr>
        <xdr:cNvSpPr/>
      </xdr:nvSpPr>
      <xdr:spPr>
        <a:xfrm>
          <a:off x="2571750" y="107124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131445</xdr:rowOff>
    </xdr:from>
    <xdr:to>
      <xdr:col>19</xdr:col>
      <xdr:colOff>177800</xdr:colOff>
      <xdr:row>63</xdr:row>
      <xdr:rowOff>1905</xdr:rowOff>
    </xdr:to>
    <xdr:cxnSp macro="">
      <xdr:nvCxnSpPr>
        <xdr:cNvPr id="192" name="直線コネクタ 191">
          <a:extLst>
            <a:ext uri="{FF2B5EF4-FFF2-40B4-BE49-F238E27FC236}">
              <a16:creationId xmlns:a16="http://schemas.microsoft.com/office/drawing/2014/main" id="{DB80FA7E-1CD3-4795-B53B-6BF8DCC27F65}"/>
            </a:ext>
          </a:extLst>
        </xdr:cNvPr>
        <xdr:cNvCxnSpPr/>
      </xdr:nvCxnSpPr>
      <xdr:spPr>
        <a:xfrm>
          <a:off x="2626360" y="10765155"/>
          <a:ext cx="80518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40640</xdr:rowOff>
    </xdr:from>
    <xdr:to>
      <xdr:col>10</xdr:col>
      <xdr:colOff>165100</xdr:colOff>
      <xdr:row>62</xdr:row>
      <xdr:rowOff>142240</xdr:rowOff>
    </xdr:to>
    <xdr:sp macro="" textlink="">
      <xdr:nvSpPr>
        <xdr:cNvPr id="193" name="楕円 192">
          <a:extLst>
            <a:ext uri="{FF2B5EF4-FFF2-40B4-BE49-F238E27FC236}">
              <a16:creationId xmlns:a16="http://schemas.microsoft.com/office/drawing/2014/main" id="{1D0447A5-D29D-4052-82B0-5A6FEC849956}"/>
            </a:ext>
          </a:extLst>
        </xdr:cNvPr>
        <xdr:cNvSpPr/>
      </xdr:nvSpPr>
      <xdr:spPr>
        <a:xfrm>
          <a:off x="1774190" y="1067054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91440</xdr:rowOff>
    </xdr:from>
    <xdr:to>
      <xdr:col>15</xdr:col>
      <xdr:colOff>50800</xdr:colOff>
      <xdr:row>62</xdr:row>
      <xdr:rowOff>131445</xdr:rowOff>
    </xdr:to>
    <xdr:cxnSp macro="">
      <xdr:nvCxnSpPr>
        <xdr:cNvPr id="194" name="直線コネクタ 193">
          <a:extLst>
            <a:ext uri="{FF2B5EF4-FFF2-40B4-BE49-F238E27FC236}">
              <a16:creationId xmlns:a16="http://schemas.microsoft.com/office/drawing/2014/main" id="{AAC36673-7984-4B26-A871-5A462E53D3D0}"/>
            </a:ext>
          </a:extLst>
        </xdr:cNvPr>
        <xdr:cNvCxnSpPr/>
      </xdr:nvCxnSpPr>
      <xdr:spPr>
        <a:xfrm>
          <a:off x="1828800" y="10725150"/>
          <a:ext cx="7975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170180</xdr:rowOff>
    </xdr:from>
    <xdr:to>
      <xdr:col>6</xdr:col>
      <xdr:colOff>38100</xdr:colOff>
      <xdr:row>62</xdr:row>
      <xdr:rowOff>100330</xdr:rowOff>
    </xdr:to>
    <xdr:sp macro="" textlink="">
      <xdr:nvSpPr>
        <xdr:cNvPr id="195" name="楕円 194">
          <a:extLst>
            <a:ext uri="{FF2B5EF4-FFF2-40B4-BE49-F238E27FC236}">
              <a16:creationId xmlns:a16="http://schemas.microsoft.com/office/drawing/2014/main" id="{1EAD2CDC-9EB8-4DEE-A34B-355082EB1856}"/>
            </a:ext>
          </a:extLst>
        </xdr:cNvPr>
        <xdr:cNvSpPr/>
      </xdr:nvSpPr>
      <xdr:spPr>
        <a:xfrm>
          <a:off x="988060" y="1063244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49530</xdr:rowOff>
    </xdr:from>
    <xdr:to>
      <xdr:col>10</xdr:col>
      <xdr:colOff>114300</xdr:colOff>
      <xdr:row>62</xdr:row>
      <xdr:rowOff>91440</xdr:rowOff>
    </xdr:to>
    <xdr:cxnSp macro="">
      <xdr:nvCxnSpPr>
        <xdr:cNvPr id="196" name="直線コネクタ 195">
          <a:extLst>
            <a:ext uri="{FF2B5EF4-FFF2-40B4-BE49-F238E27FC236}">
              <a16:creationId xmlns:a16="http://schemas.microsoft.com/office/drawing/2014/main" id="{0F433928-D573-4A9C-88C4-12D178B6E8C4}"/>
            </a:ext>
          </a:extLst>
        </xdr:cNvPr>
        <xdr:cNvCxnSpPr/>
      </xdr:nvCxnSpPr>
      <xdr:spPr>
        <a:xfrm>
          <a:off x="1031240" y="10683240"/>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a:extLst>
            <a:ext uri="{FF2B5EF4-FFF2-40B4-BE49-F238E27FC236}">
              <a16:creationId xmlns:a16="http://schemas.microsoft.com/office/drawing/2014/main" id="{B9F07D71-F6BB-4BC9-AAC4-73321AE59FEF}"/>
            </a:ext>
          </a:extLst>
        </xdr:cNvPr>
        <xdr:cNvSpPr txBox="1"/>
      </xdr:nvSpPr>
      <xdr:spPr>
        <a:xfrm>
          <a:off x="3239144"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a:extLst>
            <a:ext uri="{FF2B5EF4-FFF2-40B4-BE49-F238E27FC236}">
              <a16:creationId xmlns:a16="http://schemas.microsoft.com/office/drawing/2014/main" id="{59AEDF0E-768D-4480-AC56-31064A059035}"/>
            </a:ext>
          </a:extLst>
        </xdr:cNvPr>
        <xdr:cNvSpPr txBox="1"/>
      </xdr:nvSpPr>
      <xdr:spPr>
        <a:xfrm>
          <a:off x="24390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a:extLst>
            <a:ext uri="{FF2B5EF4-FFF2-40B4-BE49-F238E27FC236}">
              <a16:creationId xmlns:a16="http://schemas.microsoft.com/office/drawing/2014/main" id="{991A22A4-CB03-4A47-AFC9-76AF5F345209}"/>
            </a:ext>
          </a:extLst>
        </xdr:cNvPr>
        <xdr:cNvSpPr txBox="1"/>
      </xdr:nvSpPr>
      <xdr:spPr>
        <a:xfrm>
          <a:off x="164148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a:extLst>
            <a:ext uri="{FF2B5EF4-FFF2-40B4-BE49-F238E27FC236}">
              <a16:creationId xmlns:a16="http://schemas.microsoft.com/office/drawing/2014/main" id="{2E5BF1E4-1529-4AE7-BF79-B1EBD7A89F15}"/>
            </a:ext>
          </a:extLst>
        </xdr:cNvPr>
        <xdr:cNvSpPr txBox="1"/>
      </xdr:nvSpPr>
      <xdr:spPr>
        <a:xfrm>
          <a:off x="85535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43832</xdr:rowOff>
    </xdr:from>
    <xdr:ext cx="405111" cy="259045"/>
    <xdr:sp macro="" textlink="">
      <xdr:nvSpPr>
        <xdr:cNvPr id="201" name="n_1mainValue【体育館・プール】&#10;有形固定資産減価償却率">
          <a:extLst>
            <a:ext uri="{FF2B5EF4-FFF2-40B4-BE49-F238E27FC236}">
              <a16:creationId xmlns:a16="http://schemas.microsoft.com/office/drawing/2014/main" id="{858C2C53-83CE-42BD-83C5-6E8690E94A67}"/>
            </a:ext>
          </a:extLst>
        </xdr:cNvPr>
        <xdr:cNvSpPr txBox="1"/>
      </xdr:nvSpPr>
      <xdr:spPr>
        <a:xfrm>
          <a:off x="3239144"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1922</xdr:rowOff>
    </xdr:from>
    <xdr:ext cx="405111" cy="259045"/>
    <xdr:sp macro="" textlink="">
      <xdr:nvSpPr>
        <xdr:cNvPr id="202" name="n_2mainValue【体育館・プール】&#10;有形固定資産減価償却率">
          <a:extLst>
            <a:ext uri="{FF2B5EF4-FFF2-40B4-BE49-F238E27FC236}">
              <a16:creationId xmlns:a16="http://schemas.microsoft.com/office/drawing/2014/main" id="{3583C4DB-8F45-4528-9891-33B411B3B212}"/>
            </a:ext>
          </a:extLst>
        </xdr:cNvPr>
        <xdr:cNvSpPr txBox="1"/>
      </xdr:nvSpPr>
      <xdr:spPr>
        <a:xfrm>
          <a:off x="2439044"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133367</xdr:rowOff>
    </xdr:from>
    <xdr:ext cx="405111" cy="259045"/>
    <xdr:sp macro="" textlink="">
      <xdr:nvSpPr>
        <xdr:cNvPr id="203" name="n_3mainValue【体育館・プール】&#10;有形固定資産減価償却率">
          <a:extLst>
            <a:ext uri="{FF2B5EF4-FFF2-40B4-BE49-F238E27FC236}">
              <a16:creationId xmlns:a16="http://schemas.microsoft.com/office/drawing/2014/main" id="{D0FDB63A-6F59-49F6-9EFD-4173D9DD7542}"/>
            </a:ext>
          </a:extLst>
        </xdr:cNvPr>
        <xdr:cNvSpPr txBox="1"/>
      </xdr:nvSpPr>
      <xdr:spPr>
        <a:xfrm>
          <a:off x="1641484"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91457</xdr:rowOff>
    </xdr:from>
    <xdr:ext cx="405111" cy="259045"/>
    <xdr:sp macro="" textlink="">
      <xdr:nvSpPr>
        <xdr:cNvPr id="204" name="n_4mainValue【体育館・プール】&#10;有形固定資産減価償却率">
          <a:extLst>
            <a:ext uri="{FF2B5EF4-FFF2-40B4-BE49-F238E27FC236}">
              <a16:creationId xmlns:a16="http://schemas.microsoft.com/office/drawing/2014/main" id="{5145D907-6E3B-4E3B-85F1-D346E1E1FDBE}"/>
            </a:ext>
          </a:extLst>
        </xdr:cNvPr>
        <xdr:cNvSpPr txBox="1"/>
      </xdr:nvSpPr>
      <xdr:spPr>
        <a:xfrm>
          <a:off x="85535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8C6E1D66-79CE-4D0F-A7E4-C2A504179232}"/>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43289EE9-C7C3-4F63-9A66-1604AF80446C}"/>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C02F6E6C-8FFB-4D26-B4EF-D80C6A0751C2}"/>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3682A2B9-5D0A-4108-8DA4-79C27ACDFED0}"/>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D0585CEC-7762-4B39-8E50-12B9B6949F4B}"/>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3B70BE72-FD8A-41B3-9188-4FC57BA6D8DD}"/>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6771DD8F-B005-488B-B7F1-7AF988DF6903}"/>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918B2A6D-28DE-46D3-B72F-8F35737FBFFA}"/>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8622B78D-86F6-47E1-807B-8212F4135D16}"/>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15B85117-AA6B-4A75-94E3-12A9007A3A6A}"/>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D403AF66-2298-460F-94D3-9B1B5FF793E7}"/>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C7EC8D15-675A-4E49-91F3-47409B0865C3}"/>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10BCFE6B-A0D1-4AE9-8CC4-2B9DA3805BCC}"/>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E41FC7FA-0F8B-4256-B9C4-909F9E90B947}"/>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98A3601D-8975-4063-A6BA-75563482AC85}"/>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72F3FF57-EEF8-45B3-9953-B7602373AF80}"/>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CFD90A34-2C59-4E27-8A80-22EE8530B189}"/>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41DF90C6-5937-4A0F-AE7D-A33F612FC0DD}"/>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C20C40BD-79A3-47E9-85CA-EE2B69A5F16A}"/>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EE966897-81E1-4DCA-BADD-82FD1843408E}"/>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9D0B8CB1-436A-474B-89E7-637BD38E7B58}"/>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D0E460EE-5466-478E-B067-B1B5EAF9EB5E}"/>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FA41A581-C2A4-43C7-AA4D-DDB5B3C88169}"/>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a:extLst>
            <a:ext uri="{FF2B5EF4-FFF2-40B4-BE49-F238E27FC236}">
              <a16:creationId xmlns:a16="http://schemas.microsoft.com/office/drawing/2014/main" id="{58ABE28C-687F-4D00-9394-86797CF5A71F}"/>
            </a:ext>
          </a:extLst>
        </xdr:cNvPr>
        <xdr:cNvCxnSpPr/>
      </xdr:nvCxnSpPr>
      <xdr:spPr>
        <a:xfrm flipV="1">
          <a:off x="9429115" y="956538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a:extLst>
            <a:ext uri="{FF2B5EF4-FFF2-40B4-BE49-F238E27FC236}">
              <a16:creationId xmlns:a16="http://schemas.microsoft.com/office/drawing/2014/main" id="{6002F5D6-5E3A-4117-9246-6114E0BBAF3E}"/>
            </a:ext>
          </a:extLst>
        </xdr:cNvPr>
        <xdr:cNvSpPr txBox="1"/>
      </xdr:nvSpPr>
      <xdr:spPr>
        <a:xfrm>
          <a:off x="9467850"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a:extLst>
            <a:ext uri="{FF2B5EF4-FFF2-40B4-BE49-F238E27FC236}">
              <a16:creationId xmlns:a16="http://schemas.microsoft.com/office/drawing/2014/main" id="{DFD0A584-A76B-4C7C-B607-6BB18D28A507}"/>
            </a:ext>
          </a:extLst>
        </xdr:cNvPr>
        <xdr:cNvCxnSpPr/>
      </xdr:nvCxnSpPr>
      <xdr:spPr>
        <a:xfrm>
          <a:off x="9356090" y="1103071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a:extLst>
            <a:ext uri="{FF2B5EF4-FFF2-40B4-BE49-F238E27FC236}">
              <a16:creationId xmlns:a16="http://schemas.microsoft.com/office/drawing/2014/main" id="{92CA4CF3-4F2A-43B4-85A4-D14B61DE7E4F}"/>
            </a:ext>
          </a:extLst>
        </xdr:cNvPr>
        <xdr:cNvSpPr txBox="1"/>
      </xdr:nvSpPr>
      <xdr:spPr>
        <a:xfrm>
          <a:off x="9467850" y="934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a:extLst>
            <a:ext uri="{FF2B5EF4-FFF2-40B4-BE49-F238E27FC236}">
              <a16:creationId xmlns:a16="http://schemas.microsoft.com/office/drawing/2014/main" id="{BA1A47B7-1888-4CA5-BE0E-689FF7114343}"/>
            </a:ext>
          </a:extLst>
        </xdr:cNvPr>
        <xdr:cNvCxnSpPr/>
      </xdr:nvCxnSpPr>
      <xdr:spPr>
        <a:xfrm>
          <a:off x="9356090" y="956538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a:extLst>
            <a:ext uri="{FF2B5EF4-FFF2-40B4-BE49-F238E27FC236}">
              <a16:creationId xmlns:a16="http://schemas.microsoft.com/office/drawing/2014/main" id="{0485964D-D656-40CA-9662-BF2C11B607A2}"/>
            </a:ext>
          </a:extLst>
        </xdr:cNvPr>
        <xdr:cNvSpPr txBox="1"/>
      </xdr:nvSpPr>
      <xdr:spPr>
        <a:xfrm>
          <a:off x="9467850" y="106015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a:extLst>
            <a:ext uri="{FF2B5EF4-FFF2-40B4-BE49-F238E27FC236}">
              <a16:creationId xmlns:a16="http://schemas.microsoft.com/office/drawing/2014/main" id="{422F69FF-BE1C-475B-921D-4EB694D23A16}"/>
            </a:ext>
          </a:extLst>
        </xdr:cNvPr>
        <xdr:cNvSpPr/>
      </xdr:nvSpPr>
      <xdr:spPr>
        <a:xfrm>
          <a:off x="9394190" y="10753979"/>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a:extLst>
            <a:ext uri="{FF2B5EF4-FFF2-40B4-BE49-F238E27FC236}">
              <a16:creationId xmlns:a16="http://schemas.microsoft.com/office/drawing/2014/main" id="{54F03986-BAFF-4BD9-9C75-29CF41EED83D}"/>
            </a:ext>
          </a:extLst>
        </xdr:cNvPr>
        <xdr:cNvSpPr/>
      </xdr:nvSpPr>
      <xdr:spPr>
        <a:xfrm>
          <a:off x="8632190" y="107753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a:extLst>
            <a:ext uri="{FF2B5EF4-FFF2-40B4-BE49-F238E27FC236}">
              <a16:creationId xmlns:a16="http://schemas.microsoft.com/office/drawing/2014/main" id="{B57F46A0-4EFA-40E5-AD85-1616B606A639}"/>
            </a:ext>
          </a:extLst>
        </xdr:cNvPr>
        <xdr:cNvSpPr/>
      </xdr:nvSpPr>
      <xdr:spPr>
        <a:xfrm>
          <a:off x="7846060" y="1078407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a:extLst>
            <a:ext uri="{FF2B5EF4-FFF2-40B4-BE49-F238E27FC236}">
              <a16:creationId xmlns:a16="http://schemas.microsoft.com/office/drawing/2014/main" id="{D298AD28-4F45-4969-A463-258FCCEC558F}"/>
            </a:ext>
          </a:extLst>
        </xdr:cNvPr>
        <xdr:cNvSpPr/>
      </xdr:nvSpPr>
      <xdr:spPr>
        <a:xfrm>
          <a:off x="7029450" y="107833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a:extLst>
            <a:ext uri="{FF2B5EF4-FFF2-40B4-BE49-F238E27FC236}">
              <a16:creationId xmlns:a16="http://schemas.microsoft.com/office/drawing/2014/main" id="{AD709F52-9125-4532-8DB9-BF7828D6F2C6}"/>
            </a:ext>
          </a:extLst>
        </xdr:cNvPr>
        <xdr:cNvSpPr/>
      </xdr:nvSpPr>
      <xdr:spPr>
        <a:xfrm>
          <a:off x="6231890" y="1076502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ED7385D-C105-4E8C-BB8C-9CF512A82F8A}"/>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B48AC86-9522-46B2-ABBD-40F1C6F5EBDE}"/>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EAEFCAE-B148-4297-A3B5-9768EECED3FD}"/>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67782E9-9E07-4E76-B530-478020C81931}"/>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C542ED4-A974-4353-9634-00611D1FE86F}"/>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60452</xdr:rowOff>
    </xdr:from>
    <xdr:to>
      <xdr:col>55</xdr:col>
      <xdr:colOff>50800</xdr:colOff>
      <xdr:row>63</xdr:row>
      <xdr:rowOff>162052</xdr:rowOff>
    </xdr:to>
    <xdr:sp macro="" textlink="">
      <xdr:nvSpPr>
        <xdr:cNvPr id="244" name="楕円 243">
          <a:extLst>
            <a:ext uri="{FF2B5EF4-FFF2-40B4-BE49-F238E27FC236}">
              <a16:creationId xmlns:a16="http://schemas.microsoft.com/office/drawing/2014/main" id="{472BAAB1-CCE8-43BA-A4CF-3FCAFBEE2C72}"/>
            </a:ext>
          </a:extLst>
        </xdr:cNvPr>
        <xdr:cNvSpPr/>
      </xdr:nvSpPr>
      <xdr:spPr>
        <a:xfrm>
          <a:off x="9394190" y="10857992"/>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146829</xdr:rowOff>
    </xdr:from>
    <xdr:ext cx="469744" cy="259045"/>
    <xdr:sp macro="" textlink="">
      <xdr:nvSpPr>
        <xdr:cNvPr id="245" name="【体育館・プール】&#10;一人当たり面積該当値テキスト">
          <a:extLst>
            <a:ext uri="{FF2B5EF4-FFF2-40B4-BE49-F238E27FC236}">
              <a16:creationId xmlns:a16="http://schemas.microsoft.com/office/drawing/2014/main" id="{74282435-3FCE-4D21-B200-2A3AB7738059}"/>
            </a:ext>
          </a:extLst>
        </xdr:cNvPr>
        <xdr:cNvSpPr txBox="1"/>
      </xdr:nvSpPr>
      <xdr:spPr>
        <a:xfrm>
          <a:off x="9467850" y="1077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61214</xdr:rowOff>
    </xdr:from>
    <xdr:to>
      <xdr:col>50</xdr:col>
      <xdr:colOff>165100</xdr:colOff>
      <xdr:row>63</xdr:row>
      <xdr:rowOff>162814</xdr:rowOff>
    </xdr:to>
    <xdr:sp macro="" textlink="">
      <xdr:nvSpPr>
        <xdr:cNvPr id="246" name="楕円 245">
          <a:extLst>
            <a:ext uri="{FF2B5EF4-FFF2-40B4-BE49-F238E27FC236}">
              <a16:creationId xmlns:a16="http://schemas.microsoft.com/office/drawing/2014/main" id="{E61452C7-FA4E-4B28-BE8F-E821A1C8A679}"/>
            </a:ext>
          </a:extLst>
        </xdr:cNvPr>
        <xdr:cNvSpPr/>
      </xdr:nvSpPr>
      <xdr:spPr>
        <a:xfrm>
          <a:off x="8632190" y="10858754"/>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111252</xdr:rowOff>
    </xdr:from>
    <xdr:to>
      <xdr:col>55</xdr:col>
      <xdr:colOff>0</xdr:colOff>
      <xdr:row>63</xdr:row>
      <xdr:rowOff>112014</xdr:rowOff>
    </xdr:to>
    <xdr:cxnSp macro="">
      <xdr:nvCxnSpPr>
        <xdr:cNvPr id="247" name="直線コネクタ 246">
          <a:extLst>
            <a:ext uri="{FF2B5EF4-FFF2-40B4-BE49-F238E27FC236}">
              <a16:creationId xmlns:a16="http://schemas.microsoft.com/office/drawing/2014/main" id="{8F1B6E29-6D5F-4CE6-BE00-E55BF7F57233}"/>
            </a:ext>
          </a:extLst>
        </xdr:cNvPr>
        <xdr:cNvCxnSpPr/>
      </xdr:nvCxnSpPr>
      <xdr:spPr>
        <a:xfrm flipV="1">
          <a:off x="8686800" y="10912602"/>
          <a:ext cx="7429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63500</xdr:rowOff>
    </xdr:from>
    <xdr:to>
      <xdr:col>46</xdr:col>
      <xdr:colOff>38100</xdr:colOff>
      <xdr:row>63</xdr:row>
      <xdr:rowOff>165100</xdr:rowOff>
    </xdr:to>
    <xdr:sp macro="" textlink="">
      <xdr:nvSpPr>
        <xdr:cNvPr id="248" name="楕円 247">
          <a:extLst>
            <a:ext uri="{FF2B5EF4-FFF2-40B4-BE49-F238E27FC236}">
              <a16:creationId xmlns:a16="http://schemas.microsoft.com/office/drawing/2014/main" id="{3CA15722-5F08-473D-BC18-0184265C4ED1}"/>
            </a:ext>
          </a:extLst>
        </xdr:cNvPr>
        <xdr:cNvSpPr/>
      </xdr:nvSpPr>
      <xdr:spPr>
        <a:xfrm>
          <a:off x="7846060" y="1086104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112014</xdr:rowOff>
    </xdr:from>
    <xdr:to>
      <xdr:col>50</xdr:col>
      <xdr:colOff>114300</xdr:colOff>
      <xdr:row>63</xdr:row>
      <xdr:rowOff>114300</xdr:rowOff>
    </xdr:to>
    <xdr:cxnSp macro="">
      <xdr:nvCxnSpPr>
        <xdr:cNvPr id="249" name="直線コネクタ 248">
          <a:extLst>
            <a:ext uri="{FF2B5EF4-FFF2-40B4-BE49-F238E27FC236}">
              <a16:creationId xmlns:a16="http://schemas.microsoft.com/office/drawing/2014/main" id="{8AA7C4EA-EAA4-45F7-AFA7-5696FB75B441}"/>
            </a:ext>
          </a:extLst>
        </xdr:cNvPr>
        <xdr:cNvCxnSpPr/>
      </xdr:nvCxnSpPr>
      <xdr:spPr>
        <a:xfrm flipV="1">
          <a:off x="7889240" y="10913364"/>
          <a:ext cx="79756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65024</xdr:rowOff>
    </xdr:from>
    <xdr:to>
      <xdr:col>41</xdr:col>
      <xdr:colOff>101600</xdr:colOff>
      <xdr:row>63</xdr:row>
      <xdr:rowOff>166624</xdr:rowOff>
    </xdr:to>
    <xdr:sp macro="" textlink="">
      <xdr:nvSpPr>
        <xdr:cNvPr id="250" name="楕円 249">
          <a:extLst>
            <a:ext uri="{FF2B5EF4-FFF2-40B4-BE49-F238E27FC236}">
              <a16:creationId xmlns:a16="http://schemas.microsoft.com/office/drawing/2014/main" id="{E2BE2F0B-C35E-4B31-B48D-FB1A574B2F30}"/>
            </a:ext>
          </a:extLst>
        </xdr:cNvPr>
        <xdr:cNvSpPr/>
      </xdr:nvSpPr>
      <xdr:spPr>
        <a:xfrm>
          <a:off x="7029450" y="1086446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114300</xdr:rowOff>
    </xdr:from>
    <xdr:to>
      <xdr:col>45</xdr:col>
      <xdr:colOff>177800</xdr:colOff>
      <xdr:row>63</xdr:row>
      <xdr:rowOff>115824</xdr:rowOff>
    </xdr:to>
    <xdr:cxnSp macro="">
      <xdr:nvCxnSpPr>
        <xdr:cNvPr id="251" name="直線コネクタ 250">
          <a:extLst>
            <a:ext uri="{FF2B5EF4-FFF2-40B4-BE49-F238E27FC236}">
              <a16:creationId xmlns:a16="http://schemas.microsoft.com/office/drawing/2014/main" id="{4A366662-CA5D-4290-90C0-65E7B2F03AA4}"/>
            </a:ext>
          </a:extLst>
        </xdr:cNvPr>
        <xdr:cNvCxnSpPr/>
      </xdr:nvCxnSpPr>
      <xdr:spPr>
        <a:xfrm flipV="1">
          <a:off x="7084060" y="10915650"/>
          <a:ext cx="80518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65786</xdr:rowOff>
    </xdr:from>
    <xdr:to>
      <xdr:col>36</xdr:col>
      <xdr:colOff>165100</xdr:colOff>
      <xdr:row>63</xdr:row>
      <xdr:rowOff>167386</xdr:rowOff>
    </xdr:to>
    <xdr:sp macro="" textlink="">
      <xdr:nvSpPr>
        <xdr:cNvPr id="252" name="楕円 251">
          <a:extLst>
            <a:ext uri="{FF2B5EF4-FFF2-40B4-BE49-F238E27FC236}">
              <a16:creationId xmlns:a16="http://schemas.microsoft.com/office/drawing/2014/main" id="{22C0172A-DD37-42B1-8D33-AB815EBB6265}"/>
            </a:ext>
          </a:extLst>
        </xdr:cNvPr>
        <xdr:cNvSpPr/>
      </xdr:nvSpPr>
      <xdr:spPr>
        <a:xfrm>
          <a:off x="6231890" y="10865231"/>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115824</xdr:rowOff>
    </xdr:from>
    <xdr:to>
      <xdr:col>41</xdr:col>
      <xdr:colOff>50800</xdr:colOff>
      <xdr:row>63</xdr:row>
      <xdr:rowOff>116586</xdr:rowOff>
    </xdr:to>
    <xdr:cxnSp macro="">
      <xdr:nvCxnSpPr>
        <xdr:cNvPr id="253" name="直線コネクタ 252">
          <a:extLst>
            <a:ext uri="{FF2B5EF4-FFF2-40B4-BE49-F238E27FC236}">
              <a16:creationId xmlns:a16="http://schemas.microsoft.com/office/drawing/2014/main" id="{02358BF5-3579-4ABF-882D-B4BF4C7441C7}"/>
            </a:ext>
          </a:extLst>
        </xdr:cNvPr>
        <xdr:cNvCxnSpPr/>
      </xdr:nvCxnSpPr>
      <xdr:spPr>
        <a:xfrm flipV="1">
          <a:off x="6286500" y="10917174"/>
          <a:ext cx="79756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4" name="n_1aveValue【体育館・プール】&#10;一人当たり面積">
          <a:extLst>
            <a:ext uri="{FF2B5EF4-FFF2-40B4-BE49-F238E27FC236}">
              <a16:creationId xmlns:a16="http://schemas.microsoft.com/office/drawing/2014/main" id="{A4D907C5-6262-49BC-A92A-8E24FFF4F44B}"/>
            </a:ext>
          </a:extLst>
        </xdr:cNvPr>
        <xdr:cNvSpPr txBox="1"/>
      </xdr:nvSpPr>
      <xdr:spPr>
        <a:xfrm>
          <a:off x="8454467" y="1055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5" name="n_2aveValue【体育館・プール】&#10;一人当たり面積">
          <a:extLst>
            <a:ext uri="{FF2B5EF4-FFF2-40B4-BE49-F238E27FC236}">
              <a16:creationId xmlns:a16="http://schemas.microsoft.com/office/drawing/2014/main" id="{1422C730-77FB-42AD-89F0-915ECBF20DF3}"/>
            </a:ext>
          </a:extLst>
        </xdr:cNvPr>
        <xdr:cNvSpPr txBox="1"/>
      </xdr:nvSpPr>
      <xdr:spPr>
        <a:xfrm>
          <a:off x="7673417" y="1055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a:extLst>
            <a:ext uri="{FF2B5EF4-FFF2-40B4-BE49-F238E27FC236}">
              <a16:creationId xmlns:a16="http://schemas.microsoft.com/office/drawing/2014/main" id="{CBE70DB1-BC36-4D1A-9620-B9955869D200}"/>
            </a:ext>
          </a:extLst>
        </xdr:cNvPr>
        <xdr:cNvSpPr txBox="1"/>
      </xdr:nvSpPr>
      <xdr:spPr>
        <a:xfrm>
          <a:off x="6866332" y="105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a:extLst>
            <a:ext uri="{FF2B5EF4-FFF2-40B4-BE49-F238E27FC236}">
              <a16:creationId xmlns:a16="http://schemas.microsoft.com/office/drawing/2014/main" id="{C06833BD-F02A-4F0B-8151-26E1C358B909}"/>
            </a:ext>
          </a:extLst>
        </xdr:cNvPr>
        <xdr:cNvSpPr txBox="1"/>
      </xdr:nvSpPr>
      <xdr:spPr>
        <a:xfrm>
          <a:off x="6068772" y="105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153941</xdr:rowOff>
    </xdr:from>
    <xdr:ext cx="469744" cy="259045"/>
    <xdr:sp macro="" textlink="">
      <xdr:nvSpPr>
        <xdr:cNvPr id="258" name="n_1mainValue【体育館・プール】&#10;一人当たり面積">
          <a:extLst>
            <a:ext uri="{FF2B5EF4-FFF2-40B4-BE49-F238E27FC236}">
              <a16:creationId xmlns:a16="http://schemas.microsoft.com/office/drawing/2014/main" id="{6F19DF19-7439-4701-82CA-3C9B7B0D7DB5}"/>
            </a:ext>
          </a:extLst>
        </xdr:cNvPr>
        <xdr:cNvSpPr txBox="1"/>
      </xdr:nvSpPr>
      <xdr:spPr>
        <a:xfrm>
          <a:off x="845446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156227</xdr:rowOff>
    </xdr:from>
    <xdr:ext cx="469744" cy="259045"/>
    <xdr:sp macro="" textlink="">
      <xdr:nvSpPr>
        <xdr:cNvPr id="259" name="n_2mainValue【体育館・プール】&#10;一人当たり面積">
          <a:extLst>
            <a:ext uri="{FF2B5EF4-FFF2-40B4-BE49-F238E27FC236}">
              <a16:creationId xmlns:a16="http://schemas.microsoft.com/office/drawing/2014/main" id="{FE298884-2705-443B-874F-FC82970622A8}"/>
            </a:ext>
          </a:extLst>
        </xdr:cNvPr>
        <xdr:cNvSpPr txBox="1"/>
      </xdr:nvSpPr>
      <xdr:spPr>
        <a:xfrm>
          <a:off x="7673417"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157751</xdr:rowOff>
    </xdr:from>
    <xdr:ext cx="469744" cy="259045"/>
    <xdr:sp macro="" textlink="">
      <xdr:nvSpPr>
        <xdr:cNvPr id="260" name="n_3mainValue【体育館・プール】&#10;一人当たり面積">
          <a:extLst>
            <a:ext uri="{FF2B5EF4-FFF2-40B4-BE49-F238E27FC236}">
              <a16:creationId xmlns:a16="http://schemas.microsoft.com/office/drawing/2014/main" id="{4F67F6EA-8070-4579-A198-C574374EC0DB}"/>
            </a:ext>
          </a:extLst>
        </xdr:cNvPr>
        <xdr:cNvSpPr txBox="1"/>
      </xdr:nvSpPr>
      <xdr:spPr>
        <a:xfrm>
          <a:off x="6866332"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158513</xdr:rowOff>
    </xdr:from>
    <xdr:ext cx="469744" cy="259045"/>
    <xdr:sp macro="" textlink="">
      <xdr:nvSpPr>
        <xdr:cNvPr id="261" name="n_4mainValue【体育館・プール】&#10;一人当たり面積">
          <a:extLst>
            <a:ext uri="{FF2B5EF4-FFF2-40B4-BE49-F238E27FC236}">
              <a16:creationId xmlns:a16="http://schemas.microsoft.com/office/drawing/2014/main" id="{394BDA4F-2A4F-41D8-8107-74AF232A5169}"/>
            </a:ext>
          </a:extLst>
        </xdr:cNvPr>
        <xdr:cNvSpPr txBox="1"/>
      </xdr:nvSpPr>
      <xdr:spPr>
        <a:xfrm>
          <a:off x="6068772" y="1096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B624BBCC-C126-448A-A823-DB174DE85B78}"/>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15CCDA88-5BC3-44A8-8DF5-D60562043D77}"/>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87577352-71B8-418C-B629-47BBA7C42C66}"/>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6CC9C82F-857C-4255-A788-7149B3152120}"/>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30840EA6-8FAD-4CDC-9D69-717E043C67C5}"/>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6CAAED32-DA28-4D11-A0B9-73AA2346A764}"/>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C93C5560-84DF-458D-BF9A-AFE4DB6B906D}"/>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8ABACBE5-988E-40B0-A142-D630E20A6FAE}"/>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5CD4A234-E630-4703-8727-1BA4EB94A5E4}"/>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DCF5B1D1-6473-4C73-8E2F-75715E472069}"/>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D808AA1D-0EB6-4756-87C2-9BBD95977AE1}"/>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2904F0D8-56C0-48E4-8324-D44F2DE5D83F}"/>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E9C24D66-59FF-432F-80F5-649E5ED69D6D}"/>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53A7207F-EA76-4F40-AFCF-500A5080DA6D}"/>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6F6E3479-7EB5-49DC-92FF-FAF038F58DDB}"/>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37DDE1F9-E2FC-4F40-94FC-1FA9D9BC827F}"/>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5AFE02A0-0B89-4F82-AC2B-8B57909D0522}"/>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50271219-80F1-4BDC-9C1C-0F4482A37ECC}"/>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552FB941-8852-4B48-BDD3-8B5659AA408B}"/>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90B6D983-9A37-45F5-9160-0660ADEB39A8}"/>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281919C7-C286-431E-801F-7595A122935F}"/>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3D0CBFB9-5CC2-4FD4-863C-5D3190CD8923}"/>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DAD86597-9EE3-40E1-8587-921E00E1C122}"/>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B344823D-4EDF-4025-A6B6-38FDD58739F3}"/>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C2E57F2C-FE69-4755-AC69-BAB1926BFF94}"/>
            </a:ext>
          </a:extLst>
        </xdr:cNvPr>
        <xdr:cNvCxnSpPr/>
      </xdr:nvCxnSpPr>
      <xdr:spPr>
        <a:xfrm flipV="1">
          <a:off x="4173855" y="13266420"/>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F7189021-91C9-4438-A6C8-ABDD8F7248B3}"/>
            </a:ext>
          </a:extLst>
        </xdr:cNvPr>
        <xdr:cNvSpPr txBox="1"/>
      </xdr:nvSpPr>
      <xdr:spPr>
        <a:xfrm>
          <a:off x="421259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41BE7374-7FFB-446B-9C68-D0EABA79D821}"/>
            </a:ext>
          </a:extLst>
        </xdr:cNvPr>
        <xdr:cNvCxnSpPr/>
      </xdr:nvCxnSpPr>
      <xdr:spPr>
        <a:xfrm>
          <a:off x="4112260" y="14851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618B3A43-57BC-44E1-922A-EF71654D707B}"/>
            </a:ext>
          </a:extLst>
        </xdr:cNvPr>
        <xdr:cNvSpPr txBox="1"/>
      </xdr:nvSpPr>
      <xdr:spPr>
        <a:xfrm>
          <a:off x="4212590" y="1304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a:extLst>
            <a:ext uri="{FF2B5EF4-FFF2-40B4-BE49-F238E27FC236}">
              <a16:creationId xmlns:a16="http://schemas.microsoft.com/office/drawing/2014/main" id="{1DDC858C-2394-4E35-8CAA-F5EC79C76798}"/>
            </a:ext>
          </a:extLst>
        </xdr:cNvPr>
        <xdr:cNvCxnSpPr/>
      </xdr:nvCxnSpPr>
      <xdr:spPr>
        <a:xfrm>
          <a:off x="4112260" y="13266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51442C99-C77D-43E5-8366-3785E84BF55A}"/>
            </a:ext>
          </a:extLst>
        </xdr:cNvPr>
        <xdr:cNvSpPr txBox="1"/>
      </xdr:nvSpPr>
      <xdr:spPr>
        <a:xfrm>
          <a:off x="421259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a:extLst>
            <a:ext uri="{FF2B5EF4-FFF2-40B4-BE49-F238E27FC236}">
              <a16:creationId xmlns:a16="http://schemas.microsoft.com/office/drawing/2014/main" id="{B3147F5B-3794-4EE3-9982-758989D6D72A}"/>
            </a:ext>
          </a:extLst>
        </xdr:cNvPr>
        <xdr:cNvSpPr/>
      </xdr:nvSpPr>
      <xdr:spPr>
        <a:xfrm>
          <a:off x="4131310" y="139814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a:extLst>
            <a:ext uri="{FF2B5EF4-FFF2-40B4-BE49-F238E27FC236}">
              <a16:creationId xmlns:a16="http://schemas.microsoft.com/office/drawing/2014/main" id="{020A35D5-258F-4C33-BA2C-A525FED7F778}"/>
            </a:ext>
          </a:extLst>
        </xdr:cNvPr>
        <xdr:cNvSpPr/>
      </xdr:nvSpPr>
      <xdr:spPr>
        <a:xfrm>
          <a:off x="3388360" y="139852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a:extLst>
            <a:ext uri="{FF2B5EF4-FFF2-40B4-BE49-F238E27FC236}">
              <a16:creationId xmlns:a16="http://schemas.microsoft.com/office/drawing/2014/main" id="{9FDCA796-38F1-4B85-9528-D3E913B0ED1B}"/>
            </a:ext>
          </a:extLst>
        </xdr:cNvPr>
        <xdr:cNvSpPr/>
      </xdr:nvSpPr>
      <xdr:spPr>
        <a:xfrm>
          <a:off x="2571750" y="139700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a:extLst>
            <a:ext uri="{FF2B5EF4-FFF2-40B4-BE49-F238E27FC236}">
              <a16:creationId xmlns:a16="http://schemas.microsoft.com/office/drawing/2014/main" id="{D59E78B5-7D3F-4CA2-9020-DB4DE67DD23E}"/>
            </a:ext>
          </a:extLst>
        </xdr:cNvPr>
        <xdr:cNvSpPr/>
      </xdr:nvSpPr>
      <xdr:spPr>
        <a:xfrm>
          <a:off x="1774190" y="1390332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a:extLst>
            <a:ext uri="{FF2B5EF4-FFF2-40B4-BE49-F238E27FC236}">
              <a16:creationId xmlns:a16="http://schemas.microsoft.com/office/drawing/2014/main" id="{3EDAB0DB-DACD-429F-B4A9-372017A05DE0}"/>
            </a:ext>
          </a:extLst>
        </xdr:cNvPr>
        <xdr:cNvSpPr/>
      </xdr:nvSpPr>
      <xdr:spPr>
        <a:xfrm>
          <a:off x="988060" y="138880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92174A03-2297-45EF-A6E7-3110F8F73737}"/>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84E11467-5E65-4D16-8113-5F65B8838089}"/>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0C3576A-3548-402E-A49E-B13D6AA6B419}"/>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EEB23C0-2E4A-4019-A79D-AD9B0A3F51A9}"/>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F51CBBF-1124-470B-9248-B712E5231AAC}"/>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302" name="楕円 301">
          <a:extLst>
            <a:ext uri="{FF2B5EF4-FFF2-40B4-BE49-F238E27FC236}">
              <a16:creationId xmlns:a16="http://schemas.microsoft.com/office/drawing/2014/main" id="{28527941-CD6E-458A-AB84-6E07544FA6AF}"/>
            </a:ext>
          </a:extLst>
        </xdr:cNvPr>
        <xdr:cNvSpPr/>
      </xdr:nvSpPr>
      <xdr:spPr>
        <a:xfrm>
          <a:off x="4131310" y="141947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110507</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1C1CE18D-8BAD-46DF-8C95-D3B9772718D4}"/>
            </a:ext>
          </a:extLst>
        </xdr:cNvPr>
        <xdr:cNvSpPr txBox="1"/>
      </xdr:nvSpPr>
      <xdr:spPr>
        <a:xfrm>
          <a:off x="4212590"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92075</xdr:rowOff>
    </xdr:from>
    <xdr:to>
      <xdr:col>20</xdr:col>
      <xdr:colOff>38100</xdr:colOff>
      <xdr:row>83</xdr:row>
      <xdr:rowOff>22225</xdr:rowOff>
    </xdr:to>
    <xdr:sp macro="" textlink="">
      <xdr:nvSpPr>
        <xdr:cNvPr id="304" name="楕円 303">
          <a:extLst>
            <a:ext uri="{FF2B5EF4-FFF2-40B4-BE49-F238E27FC236}">
              <a16:creationId xmlns:a16="http://schemas.microsoft.com/office/drawing/2014/main" id="{96ED15B4-803B-4669-9338-5B01D43CD2A3}"/>
            </a:ext>
          </a:extLst>
        </xdr:cNvPr>
        <xdr:cNvSpPr/>
      </xdr:nvSpPr>
      <xdr:spPr>
        <a:xfrm>
          <a:off x="3388360" y="1415478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142875</xdr:rowOff>
    </xdr:from>
    <xdr:to>
      <xdr:col>24</xdr:col>
      <xdr:colOff>63500</xdr:colOff>
      <xdr:row>83</xdr:row>
      <xdr:rowOff>11430</xdr:rowOff>
    </xdr:to>
    <xdr:cxnSp macro="">
      <xdr:nvCxnSpPr>
        <xdr:cNvPr id="305" name="直線コネクタ 304">
          <a:extLst>
            <a:ext uri="{FF2B5EF4-FFF2-40B4-BE49-F238E27FC236}">
              <a16:creationId xmlns:a16="http://schemas.microsoft.com/office/drawing/2014/main" id="{44430510-333E-4186-9CAB-385742BCD3EE}"/>
            </a:ext>
          </a:extLst>
        </xdr:cNvPr>
        <xdr:cNvCxnSpPr/>
      </xdr:nvCxnSpPr>
      <xdr:spPr>
        <a:xfrm>
          <a:off x="3431540" y="14199870"/>
          <a:ext cx="7429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63500</xdr:rowOff>
    </xdr:from>
    <xdr:to>
      <xdr:col>15</xdr:col>
      <xdr:colOff>101600</xdr:colOff>
      <xdr:row>82</xdr:row>
      <xdr:rowOff>165100</xdr:rowOff>
    </xdr:to>
    <xdr:sp macro="" textlink="">
      <xdr:nvSpPr>
        <xdr:cNvPr id="306" name="楕円 305">
          <a:extLst>
            <a:ext uri="{FF2B5EF4-FFF2-40B4-BE49-F238E27FC236}">
              <a16:creationId xmlns:a16="http://schemas.microsoft.com/office/drawing/2014/main" id="{87EE1C7F-6489-4FF4-AB31-E93652E25AB4}"/>
            </a:ext>
          </a:extLst>
        </xdr:cNvPr>
        <xdr:cNvSpPr/>
      </xdr:nvSpPr>
      <xdr:spPr>
        <a:xfrm>
          <a:off x="2571750" y="141185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114300</xdr:rowOff>
    </xdr:from>
    <xdr:to>
      <xdr:col>19</xdr:col>
      <xdr:colOff>177800</xdr:colOff>
      <xdr:row>82</xdr:row>
      <xdr:rowOff>142875</xdr:rowOff>
    </xdr:to>
    <xdr:cxnSp macro="">
      <xdr:nvCxnSpPr>
        <xdr:cNvPr id="307" name="直線コネクタ 306">
          <a:extLst>
            <a:ext uri="{FF2B5EF4-FFF2-40B4-BE49-F238E27FC236}">
              <a16:creationId xmlns:a16="http://schemas.microsoft.com/office/drawing/2014/main" id="{034DD0A0-429B-4E6F-9B2C-213F23A21EC9}"/>
            </a:ext>
          </a:extLst>
        </xdr:cNvPr>
        <xdr:cNvCxnSpPr/>
      </xdr:nvCxnSpPr>
      <xdr:spPr>
        <a:xfrm>
          <a:off x="2626360" y="14173200"/>
          <a:ext cx="80518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23495</xdr:rowOff>
    </xdr:from>
    <xdr:to>
      <xdr:col>10</xdr:col>
      <xdr:colOff>165100</xdr:colOff>
      <xdr:row>82</xdr:row>
      <xdr:rowOff>125095</xdr:rowOff>
    </xdr:to>
    <xdr:sp macro="" textlink="">
      <xdr:nvSpPr>
        <xdr:cNvPr id="308" name="楕円 307">
          <a:extLst>
            <a:ext uri="{FF2B5EF4-FFF2-40B4-BE49-F238E27FC236}">
              <a16:creationId xmlns:a16="http://schemas.microsoft.com/office/drawing/2014/main" id="{34815D70-71E5-4ECD-A914-067EEE7D596F}"/>
            </a:ext>
          </a:extLst>
        </xdr:cNvPr>
        <xdr:cNvSpPr/>
      </xdr:nvSpPr>
      <xdr:spPr>
        <a:xfrm>
          <a:off x="1774190" y="1407858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74295</xdr:rowOff>
    </xdr:from>
    <xdr:to>
      <xdr:col>15</xdr:col>
      <xdr:colOff>50800</xdr:colOff>
      <xdr:row>82</xdr:row>
      <xdr:rowOff>114300</xdr:rowOff>
    </xdr:to>
    <xdr:cxnSp macro="">
      <xdr:nvCxnSpPr>
        <xdr:cNvPr id="309" name="直線コネクタ 308">
          <a:extLst>
            <a:ext uri="{FF2B5EF4-FFF2-40B4-BE49-F238E27FC236}">
              <a16:creationId xmlns:a16="http://schemas.microsoft.com/office/drawing/2014/main" id="{046CEEB7-B45C-4128-B864-AC7C2E10B4F1}"/>
            </a:ext>
          </a:extLst>
        </xdr:cNvPr>
        <xdr:cNvCxnSpPr/>
      </xdr:nvCxnSpPr>
      <xdr:spPr>
        <a:xfrm>
          <a:off x="1828800" y="14133195"/>
          <a:ext cx="7975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170180</xdr:rowOff>
    </xdr:from>
    <xdr:to>
      <xdr:col>6</xdr:col>
      <xdr:colOff>38100</xdr:colOff>
      <xdr:row>82</xdr:row>
      <xdr:rowOff>100330</xdr:rowOff>
    </xdr:to>
    <xdr:sp macro="" textlink="">
      <xdr:nvSpPr>
        <xdr:cNvPr id="310" name="楕円 309">
          <a:extLst>
            <a:ext uri="{FF2B5EF4-FFF2-40B4-BE49-F238E27FC236}">
              <a16:creationId xmlns:a16="http://schemas.microsoft.com/office/drawing/2014/main" id="{47248F7E-C144-4A4E-919D-54E18FFFA8E3}"/>
            </a:ext>
          </a:extLst>
        </xdr:cNvPr>
        <xdr:cNvSpPr/>
      </xdr:nvSpPr>
      <xdr:spPr>
        <a:xfrm>
          <a:off x="988060" y="1406144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49530</xdr:rowOff>
    </xdr:from>
    <xdr:to>
      <xdr:col>10</xdr:col>
      <xdr:colOff>114300</xdr:colOff>
      <xdr:row>82</xdr:row>
      <xdr:rowOff>74295</xdr:rowOff>
    </xdr:to>
    <xdr:cxnSp macro="">
      <xdr:nvCxnSpPr>
        <xdr:cNvPr id="311" name="直線コネクタ 310">
          <a:extLst>
            <a:ext uri="{FF2B5EF4-FFF2-40B4-BE49-F238E27FC236}">
              <a16:creationId xmlns:a16="http://schemas.microsoft.com/office/drawing/2014/main" id="{0CF03C95-A149-4ED3-8C43-E82487D86E59}"/>
            </a:ext>
          </a:extLst>
        </xdr:cNvPr>
        <xdr:cNvCxnSpPr/>
      </xdr:nvCxnSpPr>
      <xdr:spPr>
        <a:xfrm>
          <a:off x="1031240" y="14112240"/>
          <a:ext cx="79756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40657</xdr:rowOff>
    </xdr:from>
    <xdr:ext cx="405111" cy="259045"/>
    <xdr:sp macro="" textlink="">
      <xdr:nvSpPr>
        <xdr:cNvPr id="312" name="n_1aveValue【福祉施設】&#10;有形固定資産減価償却率">
          <a:extLst>
            <a:ext uri="{FF2B5EF4-FFF2-40B4-BE49-F238E27FC236}">
              <a16:creationId xmlns:a16="http://schemas.microsoft.com/office/drawing/2014/main" id="{75E9D52D-7BD7-4C32-B04B-71FDA88C377A}"/>
            </a:ext>
          </a:extLst>
        </xdr:cNvPr>
        <xdr:cNvSpPr txBox="1"/>
      </xdr:nvSpPr>
      <xdr:spPr>
        <a:xfrm>
          <a:off x="32391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3" name="n_2aveValue【福祉施設】&#10;有形固定資産減価償却率">
          <a:extLst>
            <a:ext uri="{FF2B5EF4-FFF2-40B4-BE49-F238E27FC236}">
              <a16:creationId xmlns:a16="http://schemas.microsoft.com/office/drawing/2014/main" id="{6CC69D00-1D64-40D0-AECE-694808B6D542}"/>
            </a:ext>
          </a:extLst>
        </xdr:cNvPr>
        <xdr:cNvSpPr txBox="1"/>
      </xdr:nvSpPr>
      <xdr:spPr>
        <a:xfrm>
          <a:off x="2439044" y="1374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14" name="n_3aveValue【福祉施設】&#10;有形固定資産減価償却率">
          <a:extLst>
            <a:ext uri="{FF2B5EF4-FFF2-40B4-BE49-F238E27FC236}">
              <a16:creationId xmlns:a16="http://schemas.microsoft.com/office/drawing/2014/main" id="{061138F6-E489-477D-AEEA-9C93CCA9EF48}"/>
            </a:ext>
          </a:extLst>
        </xdr:cNvPr>
        <xdr:cNvSpPr txBox="1"/>
      </xdr:nvSpPr>
      <xdr:spPr>
        <a:xfrm>
          <a:off x="1641484" y="13678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315" name="n_4aveValue【福祉施設】&#10;有形固定資産減価償却率">
          <a:extLst>
            <a:ext uri="{FF2B5EF4-FFF2-40B4-BE49-F238E27FC236}">
              <a16:creationId xmlns:a16="http://schemas.microsoft.com/office/drawing/2014/main" id="{CB4E0533-CA3D-4055-9A99-2794B2FEBED4}"/>
            </a:ext>
          </a:extLst>
        </xdr:cNvPr>
        <xdr:cNvSpPr txBox="1"/>
      </xdr:nvSpPr>
      <xdr:spPr>
        <a:xfrm>
          <a:off x="855354" y="1366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13352</xdr:rowOff>
    </xdr:from>
    <xdr:ext cx="405111" cy="259045"/>
    <xdr:sp macro="" textlink="">
      <xdr:nvSpPr>
        <xdr:cNvPr id="316" name="n_1mainValue【福祉施設】&#10;有形固定資産減価償却率">
          <a:extLst>
            <a:ext uri="{FF2B5EF4-FFF2-40B4-BE49-F238E27FC236}">
              <a16:creationId xmlns:a16="http://schemas.microsoft.com/office/drawing/2014/main" id="{1094B62A-3D5A-4B77-9F89-92D75B62D323}"/>
            </a:ext>
          </a:extLst>
        </xdr:cNvPr>
        <xdr:cNvSpPr txBox="1"/>
      </xdr:nvSpPr>
      <xdr:spPr>
        <a:xfrm>
          <a:off x="3239144" y="1424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156227</xdr:rowOff>
    </xdr:from>
    <xdr:ext cx="405111" cy="259045"/>
    <xdr:sp macro="" textlink="">
      <xdr:nvSpPr>
        <xdr:cNvPr id="317" name="n_2mainValue【福祉施設】&#10;有形固定資産減価償却率">
          <a:extLst>
            <a:ext uri="{FF2B5EF4-FFF2-40B4-BE49-F238E27FC236}">
              <a16:creationId xmlns:a16="http://schemas.microsoft.com/office/drawing/2014/main" id="{7DD578A6-92EE-4A7D-8F64-FAB32D282556}"/>
            </a:ext>
          </a:extLst>
        </xdr:cNvPr>
        <xdr:cNvSpPr txBox="1"/>
      </xdr:nvSpPr>
      <xdr:spPr>
        <a:xfrm>
          <a:off x="2439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116222</xdr:rowOff>
    </xdr:from>
    <xdr:ext cx="405111" cy="259045"/>
    <xdr:sp macro="" textlink="">
      <xdr:nvSpPr>
        <xdr:cNvPr id="318" name="n_3mainValue【福祉施設】&#10;有形固定資産減価償却率">
          <a:extLst>
            <a:ext uri="{FF2B5EF4-FFF2-40B4-BE49-F238E27FC236}">
              <a16:creationId xmlns:a16="http://schemas.microsoft.com/office/drawing/2014/main" id="{ABE61CD9-826E-4B2B-9BD0-FA75FE796F00}"/>
            </a:ext>
          </a:extLst>
        </xdr:cNvPr>
        <xdr:cNvSpPr txBox="1"/>
      </xdr:nvSpPr>
      <xdr:spPr>
        <a:xfrm>
          <a:off x="164148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91457</xdr:rowOff>
    </xdr:from>
    <xdr:ext cx="405111" cy="259045"/>
    <xdr:sp macro="" textlink="">
      <xdr:nvSpPr>
        <xdr:cNvPr id="319" name="n_4mainValue【福祉施設】&#10;有形固定資産減価償却率">
          <a:extLst>
            <a:ext uri="{FF2B5EF4-FFF2-40B4-BE49-F238E27FC236}">
              <a16:creationId xmlns:a16="http://schemas.microsoft.com/office/drawing/2014/main" id="{53CFC248-930F-47EF-A1BF-CD04DCC98244}"/>
            </a:ext>
          </a:extLst>
        </xdr:cNvPr>
        <xdr:cNvSpPr txBox="1"/>
      </xdr:nvSpPr>
      <xdr:spPr>
        <a:xfrm>
          <a:off x="855354" y="1415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53BB313-C7E7-47E1-A541-DC30CC2BDA62}"/>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A327FDA4-59D6-480D-8863-803D0AEAE283}"/>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C2984917-CDB7-4EC1-8DE0-D317B17E71B6}"/>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CF9C8C17-2322-480C-BFA9-8EFD19EC288B}"/>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C088218F-24F7-4FFB-97A6-C2B7FD3351F5}"/>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254CA3F6-0024-4FC8-BE5D-6F36109EB586}"/>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44BD8086-BDBE-4CBE-918A-4ADE278F9EEB}"/>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83E49376-3751-408E-AAC7-621E6BC0ED3B}"/>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ED11D578-CD28-42A7-AFF5-076C4C253AAA}"/>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9F60EE33-513D-4112-B125-1F60B6F86FC7}"/>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A37CDD65-7F12-47A4-BD61-790AD02697BD}"/>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F3DE5ECB-CBA4-4DE4-8D30-A7783308D0B4}"/>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9B9E6596-C0C2-41B2-BB1C-9F4C2F11F007}"/>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CC2F50E7-77D2-408F-B0E8-98580E00829A}"/>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818C62C9-59C4-4EF4-ABA7-8D57216E7EF9}"/>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CDCD060A-CF26-4ED7-8622-0C64057AF2BE}"/>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6BD615CB-0A6C-41B2-A8CC-CDFCE6E74EE3}"/>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6DC4C8EC-0BB5-48F2-B5EF-FC81B55B15CB}"/>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44F37910-1047-4753-B06E-9F82320CCD61}"/>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66B719ED-4D8F-417F-9CAA-048CD435CDE2}"/>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F16DDA76-3E75-487A-89B5-A8FAA69D2E96}"/>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a:extLst>
            <a:ext uri="{FF2B5EF4-FFF2-40B4-BE49-F238E27FC236}">
              <a16:creationId xmlns:a16="http://schemas.microsoft.com/office/drawing/2014/main" id="{D3A83ABF-8710-4FAF-91CB-3F410EBF38B6}"/>
            </a:ext>
          </a:extLst>
        </xdr:cNvPr>
        <xdr:cNvCxnSpPr/>
      </xdr:nvCxnSpPr>
      <xdr:spPr>
        <a:xfrm flipV="1">
          <a:off x="9429115" y="13719047"/>
          <a:ext cx="0" cy="106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a:extLst>
            <a:ext uri="{FF2B5EF4-FFF2-40B4-BE49-F238E27FC236}">
              <a16:creationId xmlns:a16="http://schemas.microsoft.com/office/drawing/2014/main" id="{99CB0E13-B84B-4F95-BAB1-180D402C7472}"/>
            </a:ext>
          </a:extLst>
        </xdr:cNvPr>
        <xdr:cNvSpPr txBox="1"/>
      </xdr:nvSpPr>
      <xdr:spPr>
        <a:xfrm>
          <a:off x="946785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a:extLst>
            <a:ext uri="{FF2B5EF4-FFF2-40B4-BE49-F238E27FC236}">
              <a16:creationId xmlns:a16="http://schemas.microsoft.com/office/drawing/2014/main" id="{D7EBB75E-3E6C-48C0-8468-C429BEC1E0BF}"/>
            </a:ext>
          </a:extLst>
        </xdr:cNvPr>
        <xdr:cNvCxnSpPr/>
      </xdr:nvCxnSpPr>
      <xdr:spPr>
        <a:xfrm>
          <a:off x="9356090" y="1478142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a:extLst>
            <a:ext uri="{FF2B5EF4-FFF2-40B4-BE49-F238E27FC236}">
              <a16:creationId xmlns:a16="http://schemas.microsoft.com/office/drawing/2014/main" id="{FF0A6C22-EDAA-42A9-8B37-46BE2E6F7E5E}"/>
            </a:ext>
          </a:extLst>
        </xdr:cNvPr>
        <xdr:cNvSpPr txBox="1"/>
      </xdr:nvSpPr>
      <xdr:spPr>
        <a:xfrm>
          <a:off x="946785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a:extLst>
            <a:ext uri="{FF2B5EF4-FFF2-40B4-BE49-F238E27FC236}">
              <a16:creationId xmlns:a16="http://schemas.microsoft.com/office/drawing/2014/main" id="{D5512418-EDB2-482C-B87E-493AB4B3D445}"/>
            </a:ext>
          </a:extLst>
        </xdr:cNvPr>
        <xdr:cNvCxnSpPr/>
      </xdr:nvCxnSpPr>
      <xdr:spPr>
        <a:xfrm>
          <a:off x="9356090" y="1371904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a:extLst>
            <a:ext uri="{FF2B5EF4-FFF2-40B4-BE49-F238E27FC236}">
              <a16:creationId xmlns:a16="http://schemas.microsoft.com/office/drawing/2014/main" id="{A6B50458-2ACA-4116-9079-4A75247D4D07}"/>
            </a:ext>
          </a:extLst>
        </xdr:cNvPr>
        <xdr:cNvSpPr txBox="1"/>
      </xdr:nvSpPr>
      <xdr:spPr>
        <a:xfrm>
          <a:off x="9467850" y="14493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a:extLst>
            <a:ext uri="{FF2B5EF4-FFF2-40B4-BE49-F238E27FC236}">
              <a16:creationId xmlns:a16="http://schemas.microsoft.com/office/drawing/2014/main" id="{7AD3AB91-3768-40CE-B503-B1644B61B932}"/>
            </a:ext>
          </a:extLst>
        </xdr:cNvPr>
        <xdr:cNvSpPr/>
      </xdr:nvSpPr>
      <xdr:spPr>
        <a:xfrm>
          <a:off x="9394190" y="14646047"/>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a:extLst>
            <a:ext uri="{FF2B5EF4-FFF2-40B4-BE49-F238E27FC236}">
              <a16:creationId xmlns:a16="http://schemas.microsoft.com/office/drawing/2014/main" id="{BFCD8730-4AE9-4635-960F-9C99BC0D6627}"/>
            </a:ext>
          </a:extLst>
        </xdr:cNvPr>
        <xdr:cNvSpPr/>
      </xdr:nvSpPr>
      <xdr:spPr>
        <a:xfrm>
          <a:off x="8632190" y="146672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a:extLst>
            <a:ext uri="{FF2B5EF4-FFF2-40B4-BE49-F238E27FC236}">
              <a16:creationId xmlns:a16="http://schemas.microsoft.com/office/drawing/2014/main" id="{FC64E128-2E54-481A-9DBA-8426DBA14B3D}"/>
            </a:ext>
          </a:extLst>
        </xdr:cNvPr>
        <xdr:cNvSpPr/>
      </xdr:nvSpPr>
      <xdr:spPr>
        <a:xfrm>
          <a:off x="7846060" y="1466829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a:extLst>
            <a:ext uri="{FF2B5EF4-FFF2-40B4-BE49-F238E27FC236}">
              <a16:creationId xmlns:a16="http://schemas.microsoft.com/office/drawing/2014/main" id="{663ED1A1-9549-4E31-839D-E71C0F5AD8D7}"/>
            </a:ext>
          </a:extLst>
        </xdr:cNvPr>
        <xdr:cNvSpPr/>
      </xdr:nvSpPr>
      <xdr:spPr>
        <a:xfrm>
          <a:off x="7029450" y="1466601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a:extLst>
            <a:ext uri="{FF2B5EF4-FFF2-40B4-BE49-F238E27FC236}">
              <a16:creationId xmlns:a16="http://schemas.microsoft.com/office/drawing/2014/main" id="{C49ED6F4-DFC2-47F1-8449-D8232918133C}"/>
            </a:ext>
          </a:extLst>
        </xdr:cNvPr>
        <xdr:cNvSpPr/>
      </xdr:nvSpPr>
      <xdr:spPr>
        <a:xfrm>
          <a:off x="6231890" y="1465892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B19296D8-F54D-4367-9D4B-0FC8BDE30827}"/>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9414F0AE-E22B-4550-B293-1600BA31D6D1}"/>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336D2CE4-9E22-4268-803B-6DFCD634C0D7}"/>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DB22214-2F11-4D37-8933-D1F806F06CBF}"/>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C91FB2C-A579-4A67-89AC-2F9ACB6588D2}"/>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105257</xdr:rowOff>
    </xdr:from>
    <xdr:to>
      <xdr:col>55</xdr:col>
      <xdr:colOff>50800</xdr:colOff>
      <xdr:row>86</xdr:row>
      <xdr:rowOff>35407</xdr:rowOff>
    </xdr:to>
    <xdr:sp macro="" textlink="">
      <xdr:nvSpPr>
        <xdr:cNvPr id="357" name="楕円 356">
          <a:extLst>
            <a:ext uri="{FF2B5EF4-FFF2-40B4-BE49-F238E27FC236}">
              <a16:creationId xmlns:a16="http://schemas.microsoft.com/office/drawing/2014/main" id="{8B2ECBF2-A917-4C46-82B7-26C536EAAC1E}"/>
            </a:ext>
          </a:extLst>
        </xdr:cNvPr>
        <xdr:cNvSpPr/>
      </xdr:nvSpPr>
      <xdr:spPr>
        <a:xfrm>
          <a:off x="9394190" y="14676602"/>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51223</xdr:rowOff>
    </xdr:from>
    <xdr:ext cx="469744" cy="259045"/>
    <xdr:sp macro="" textlink="">
      <xdr:nvSpPr>
        <xdr:cNvPr id="358" name="【福祉施設】&#10;一人当たり面積該当値テキスト">
          <a:extLst>
            <a:ext uri="{FF2B5EF4-FFF2-40B4-BE49-F238E27FC236}">
              <a16:creationId xmlns:a16="http://schemas.microsoft.com/office/drawing/2014/main" id="{713A477F-F236-4B50-9921-B7A53FE39F43}"/>
            </a:ext>
          </a:extLst>
        </xdr:cNvPr>
        <xdr:cNvSpPr txBox="1"/>
      </xdr:nvSpPr>
      <xdr:spPr>
        <a:xfrm>
          <a:off x="9467850" y="14628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105714</xdr:rowOff>
    </xdr:from>
    <xdr:to>
      <xdr:col>50</xdr:col>
      <xdr:colOff>165100</xdr:colOff>
      <xdr:row>86</xdr:row>
      <xdr:rowOff>35864</xdr:rowOff>
    </xdr:to>
    <xdr:sp macro="" textlink="">
      <xdr:nvSpPr>
        <xdr:cNvPr id="359" name="楕円 358">
          <a:extLst>
            <a:ext uri="{FF2B5EF4-FFF2-40B4-BE49-F238E27FC236}">
              <a16:creationId xmlns:a16="http://schemas.microsoft.com/office/drawing/2014/main" id="{F1EB9803-91FC-40C2-B06A-F7030538CC59}"/>
            </a:ext>
          </a:extLst>
        </xdr:cNvPr>
        <xdr:cNvSpPr/>
      </xdr:nvSpPr>
      <xdr:spPr>
        <a:xfrm>
          <a:off x="8632190" y="1467705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156057</xdr:rowOff>
    </xdr:from>
    <xdr:to>
      <xdr:col>55</xdr:col>
      <xdr:colOff>0</xdr:colOff>
      <xdr:row>85</xdr:row>
      <xdr:rowOff>156514</xdr:rowOff>
    </xdr:to>
    <xdr:cxnSp macro="">
      <xdr:nvCxnSpPr>
        <xdr:cNvPr id="360" name="直線コネクタ 359">
          <a:extLst>
            <a:ext uri="{FF2B5EF4-FFF2-40B4-BE49-F238E27FC236}">
              <a16:creationId xmlns:a16="http://schemas.microsoft.com/office/drawing/2014/main" id="{3EB9D8F3-1FF4-4F80-A4B6-284C0B31BFD4}"/>
            </a:ext>
          </a:extLst>
        </xdr:cNvPr>
        <xdr:cNvCxnSpPr/>
      </xdr:nvCxnSpPr>
      <xdr:spPr>
        <a:xfrm flipV="1">
          <a:off x="8686800" y="14729307"/>
          <a:ext cx="74295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106172</xdr:rowOff>
    </xdr:from>
    <xdr:to>
      <xdr:col>46</xdr:col>
      <xdr:colOff>38100</xdr:colOff>
      <xdr:row>86</xdr:row>
      <xdr:rowOff>36322</xdr:rowOff>
    </xdr:to>
    <xdr:sp macro="" textlink="">
      <xdr:nvSpPr>
        <xdr:cNvPr id="361" name="楕円 360">
          <a:extLst>
            <a:ext uri="{FF2B5EF4-FFF2-40B4-BE49-F238E27FC236}">
              <a16:creationId xmlns:a16="http://schemas.microsoft.com/office/drawing/2014/main" id="{1768CE02-A5D1-4D2E-98C2-7FD94394DA84}"/>
            </a:ext>
          </a:extLst>
        </xdr:cNvPr>
        <xdr:cNvSpPr/>
      </xdr:nvSpPr>
      <xdr:spPr>
        <a:xfrm>
          <a:off x="7846060" y="1467751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156514</xdr:rowOff>
    </xdr:from>
    <xdr:to>
      <xdr:col>50</xdr:col>
      <xdr:colOff>114300</xdr:colOff>
      <xdr:row>85</xdr:row>
      <xdr:rowOff>156972</xdr:rowOff>
    </xdr:to>
    <xdr:cxnSp macro="">
      <xdr:nvCxnSpPr>
        <xdr:cNvPr id="362" name="直線コネクタ 361">
          <a:extLst>
            <a:ext uri="{FF2B5EF4-FFF2-40B4-BE49-F238E27FC236}">
              <a16:creationId xmlns:a16="http://schemas.microsoft.com/office/drawing/2014/main" id="{73DAB198-DE55-44E4-A15F-748DEBE946EE}"/>
            </a:ext>
          </a:extLst>
        </xdr:cNvPr>
        <xdr:cNvCxnSpPr/>
      </xdr:nvCxnSpPr>
      <xdr:spPr>
        <a:xfrm flipV="1">
          <a:off x="7889240" y="14731669"/>
          <a:ext cx="79756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107086</xdr:rowOff>
    </xdr:from>
    <xdr:to>
      <xdr:col>41</xdr:col>
      <xdr:colOff>101600</xdr:colOff>
      <xdr:row>86</xdr:row>
      <xdr:rowOff>37236</xdr:rowOff>
    </xdr:to>
    <xdr:sp macro="" textlink="">
      <xdr:nvSpPr>
        <xdr:cNvPr id="363" name="楕円 362">
          <a:extLst>
            <a:ext uri="{FF2B5EF4-FFF2-40B4-BE49-F238E27FC236}">
              <a16:creationId xmlns:a16="http://schemas.microsoft.com/office/drawing/2014/main" id="{372C3002-7B49-4EB2-98EB-3002EAE147D2}"/>
            </a:ext>
          </a:extLst>
        </xdr:cNvPr>
        <xdr:cNvSpPr/>
      </xdr:nvSpPr>
      <xdr:spPr>
        <a:xfrm>
          <a:off x="7029450" y="1467843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156972</xdr:rowOff>
    </xdr:from>
    <xdr:to>
      <xdr:col>45</xdr:col>
      <xdr:colOff>177800</xdr:colOff>
      <xdr:row>85</xdr:row>
      <xdr:rowOff>157886</xdr:rowOff>
    </xdr:to>
    <xdr:cxnSp macro="">
      <xdr:nvCxnSpPr>
        <xdr:cNvPr id="364" name="直線コネクタ 363">
          <a:extLst>
            <a:ext uri="{FF2B5EF4-FFF2-40B4-BE49-F238E27FC236}">
              <a16:creationId xmlns:a16="http://schemas.microsoft.com/office/drawing/2014/main" id="{6A5AA7D5-0D03-4CA5-B613-522F957E1D61}"/>
            </a:ext>
          </a:extLst>
        </xdr:cNvPr>
        <xdr:cNvCxnSpPr/>
      </xdr:nvCxnSpPr>
      <xdr:spPr>
        <a:xfrm flipV="1">
          <a:off x="7084060" y="14732127"/>
          <a:ext cx="80518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107544</xdr:rowOff>
    </xdr:from>
    <xdr:to>
      <xdr:col>36</xdr:col>
      <xdr:colOff>165100</xdr:colOff>
      <xdr:row>86</xdr:row>
      <xdr:rowOff>37694</xdr:rowOff>
    </xdr:to>
    <xdr:sp macro="" textlink="">
      <xdr:nvSpPr>
        <xdr:cNvPr id="365" name="楕円 364">
          <a:extLst>
            <a:ext uri="{FF2B5EF4-FFF2-40B4-BE49-F238E27FC236}">
              <a16:creationId xmlns:a16="http://schemas.microsoft.com/office/drawing/2014/main" id="{6F43E64A-919B-4BAD-A8AB-37414DE264C2}"/>
            </a:ext>
          </a:extLst>
        </xdr:cNvPr>
        <xdr:cNvSpPr/>
      </xdr:nvSpPr>
      <xdr:spPr>
        <a:xfrm>
          <a:off x="6231890" y="1467888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157886</xdr:rowOff>
    </xdr:from>
    <xdr:to>
      <xdr:col>41</xdr:col>
      <xdr:colOff>50800</xdr:colOff>
      <xdr:row>85</xdr:row>
      <xdr:rowOff>158344</xdr:rowOff>
    </xdr:to>
    <xdr:cxnSp macro="">
      <xdr:nvCxnSpPr>
        <xdr:cNvPr id="366" name="直線コネクタ 365">
          <a:extLst>
            <a:ext uri="{FF2B5EF4-FFF2-40B4-BE49-F238E27FC236}">
              <a16:creationId xmlns:a16="http://schemas.microsoft.com/office/drawing/2014/main" id="{2B6CB4F0-4103-4076-8F41-95A2F5E40DB5}"/>
            </a:ext>
          </a:extLst>
        </xdr:cNvPr>
        <xdr:cNvCxnSpPr/>
      </xdr:nvCxnSpPr>
      <xdr:spPr>
        <a:xfrm flipV="1">
          <a:off x="6286500" y="14733041"/>
          <a:ext cx="79756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67" name="n_1aveValue【福祉施設】&#10;一人当たり面積">
          <a:extLst>
            <a:ext uri="{FF2B5EF4-FFF2-40B4-BE49-F238E27FC236}">
              <a16:creationId xmlns:a16="http://schemas.microsoft.com/office/drawing/2014/main" id="{7D669F94-31D0-4541-A75E-210A7FC265E9}"/>
            </a:ext>
          </a:extLst>
        </xdr:cNvPr>
        <xdr:cNvSpPr txBox="1"/>
      </xdr:nvSpPr>
      <xdr:spPr>
        <a:xfrm>
          <a:off x="845446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368" name="n_2aveValue【福祉施設】&#10;一人当たり面積">
          <a:extLst>
            <a:ext uri="{FF2B5EF4-FFF2-40B4-BE49-F238E27FC236}">
              <a16:creationId xmlns:a16="http://schemas.microsoft.com/office/drawing/2014/main" id="{253FD2D5-D0E0-438C-9EDC-D0B0E29D6760}"/>
            </a:ext>
          </a:extLst>
        </xdr:cNvPr>
        <xdr:cNvSpPr txBox="1"/>
      </xdr:nvSpPr>
      <xdr:spPr>
        <a:xfrm>
          <a:off x="7673417" y="144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69" name="n_3aveValue【福祉施設】&#10;一人当たり面積">
          <a:extLst>
            <a:ext uri="{FF2B5EF4-FFF2-40B4-BE49-F238E27FC236}">
              <a16:creationId xmlns:a16="http://schemas.microsoft.com/office/drawing/2014/main" id="{434DB6F4-F5A9-4353-AB16-C4A8B3BACC72}"/>
            </a:ext>
          </a:extLst>
        </xdr:cNvPr>
        <xdr:cNvSpPr txBox="1"/>
      </xdr:nvSpPr>
      <xdr:spPr>
        <a:xfrm>
          <a:off x="6866332" y="1444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a:extLst>
            <a:ext uri="{FF2B5EF4-FFF2-40B4-BE49-F238E27FC236}">
              <a16:creationId xmlns:a16="http://schemas.microsoft.com/office/drawing/2014/main" id="{C9C23A72-636C-4DA7-B8C9-847383F7AAC6}"/>
            </a:ext>
          </a:extLst>
        </xdr:cNvPr>
        <xdr:cNvSpPr txBox="1"/>
      </xdr:nvSpPr>
      <xdr:spPr>
        <a:xfrm>
          <a:off x="6068772" y="1443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26991</xdr:rowOff>
    </xdr:from>
    <xdr:ext cx="469744" cy="259045"/>
    <xdr:sp macro="" textlink="">
      <xdr:nvSpPr>
        <xdr:cNvPr id="371" name="n_1mainValue【福祉施設】&#10;一人当たり面積">
          <a:extLst>
            <a:ext uri="{FF2B5EF4-FFF2-40B4-BE49-F238E27FC236}">
              <a16:creationId xmlns:a16="http://schemas.microsoft.com/office/drawing/2014/main" id="{7B13CB8E-6F5E-4C86-8820-E8934F83130F}"/>
            </a:ext>
          </a:extLst>
        </xdr:cNvPr>
        <xdr:cNvSpPr txBox="1"/>
      </xdr:nvSpPr>
      <xdr:spPr>
        <a:xfrm>
          <a:off x="8454467" y="1476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27449</xdr:rowOff>
    </xdr:from>
    <xdr:ext cx="469744" cy="259045"/>
    <xdr:sp macro="" textlink="">
      <xdr:nvSpPr>
        <xdr:cNvPr id="372" name="n_2mainValue【福祉施設】&#10;一人当たり面積">
          <a:extLst>
            <a:ext uri="{FF2B5EF4-FFF2-40B4-BE49-F238E27FC236}">
              <a16:creationId xmlns:a16="http://schemas.microsoft.com/office/drawing/2014/main" id="{1ABEF2AB-889E-46F3-80AB-18BE1CD1E21C}"/>
            </a:ext>
          </a:extLst>
        </xdr:cNvPr>
        <xdr:cNvSpPr txBox="1"/>
      </xdr:nvSpPr>
      <xdr:spPr>
        <a:xfrm>
          <a:off x="7673417" y="1477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28363</xdr:rowOff>
    </xdr:from>
    <xdr:ext cx="469744" cy="259045"/>
    <xdr:sp macro="" textlink="">
      <xdr:nvSpPr>
        <xdr:cNvPr id="373" name="n_3mainValue【福祉施設】&#10;一人当たり面積">
          <a:extLst>
            <a:ext uri="{FF2B5EF4-FFF2-40B4-BE49-F238E27FC236}">
              <a16:creationId xmlns:a16="http://schemas.microsoft.com/office/drawing/2014/main" id="{677B37CE-57B1-4533-AEB3-E30D0DB4F55B}"/>
            </a:ext>
          </a:extLst>
        </xdr:cNvPr>
        <xdr:cNvSpPr txBox="1"/>
      </xdr:nvSpPr>
      <xdr:spPr>
        <a:xfrm>
          <a:off x="6866332" y="1477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28821</xdr:rowOff>
    </xdr:from>
    <xdr:ext cx="469744" cy="259045"/>
    <xdr:sp macro="" textlink="">
      <xdr:nvSpPr>
        <xdr:cNvPr id="374" name="n_4mainValue【福祉施設】&#10;一人当たり面積">
          <a:extLst>
            <a:ext uri="{FF2B5EF4-FFF2-40B4-BE49-F238E27FC236}">
              <a16:creationId xmlns:a16="http://schemas.microsoft.com/office/drawing/2014/main" id="{CD5B94BF-89C2-415D-9BE7-7CA0B36B5178}"/>
            </a:ext>
          </a:extLst>
        </xdr:cNvPr>
        <xdr:cNvSpPr txBox="1"/>
      </xdr:nvSpPr>
      <xdr:spPr>
        <a:xfrm>
          <a:off x="6068772" y="1477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453958C7-F889-4A79-9166-0DBC927648FE}"/>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1C30C38-F5C0-4EF4-A821-F63DD0F907EF}"/>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454BE774-A8BD-40DC-B85B-C1C91602DFB3}"/>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E89D61D1-E448-4195-BF39-3279F3E39967}"/>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4661DDB7-A44A-4D42-A0D3-DC931DA6A181}"/>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5C93927D-A229-4BB1-8C34-2AAA17D770DB}"/>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DA44C7B0-9EA7-4B21-A449-F2B21E74927C}"/>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CC08533C-D206-484D-B0AD-C7AD842E665A}"/>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90BF37D-0C39-461E-BB69-77684E4C1A78}"/>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91EDA523-DDBC-41EF-9302-740198A9A56A}"/>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C02FDC6-9192-4EA2-938E-4EFB22F0249A}"/>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F9AB0BDB-8859-4C87-AEF6-1D45E7498AEA}"/>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C5F88E7F-827A-486B-BD92-0F9AD0B1F9FC}"/>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07B058AB-0F17-43E4-9F17-5E42D4B09F2B}"/>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ACCEB29B-89B4-418C-B52F-3BF17600F6E6}"/>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5292AFD1-548D-4F6A-A3D4-48F70E49E44E}"/>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7FCFEF10-ED91-4817-8A8E-4ADE2EC68291}"/>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DFE9168A-9AE5-4085-A8D6-8E5203A77DEB}"/>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FAFF56E3-0E7B-40D8-9340-241B745277D4}"/>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045390E6-00EC-4775-A257-8283728FC83D}"/>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A0CCCB43-2C39-4668-920A-EE48B81A9527}"/>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A9C3266D-9D3A-49D4-A60A-B6E371B205FE}"/>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2038649-1393-48ED-B440-B7229703B46C}"/>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24AD15B-1078-4953-91F8-092C5526AC8D}"/>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2695F5DC-465E-4DD9-BD2D-121BF6BCE727}"/>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a:extLst>
            <a:ext uri="{FF2B5EF4-FFF2-40B4-BE49-F238E27FC236}">
              <a16:creationId xmlns:a16="http://schemas.microsoft.com/office/drawing/2014/main" id="{E3B5A8D9-722A-4EC0-8753-25B0438DC4E9}"/>
            </a:ext>
          </a:extLst>
        </xdr:cNvPr>
        <xdr:cNvCxnSpPr/>
      </xdr:nvCxnSpPr>
      <xdr:spPr>
        <a:xfrm flipV="1">
          <a:off x="4173855" y="17202149"/>
          <a:ext cx="0" cy="14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DAF0ED38-31DB-4BB0-A6A8-238A4A3FCBB9}"/>
            </a:ext>
          </a:extLst>
        </xdr:cNvPr>
        <xdr:cNvSpPr txBox="1"/>
      </xdr:nvSpPr>
      <xdr:spPr>
        <a:xfrm>
          <a:off x="4212590" y="186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a:extLst>
            <a:ext uri="{FF2B5EF4-FFF2-40B4-BE49-F238E27FC236}">
              <a16:creationId xmlns:a16="http://schemas.microsoft.com/office/drawing/2014/main" id="{56392432-4124-4C08-88FB-66477F449997}"/>
            </a:ext>
          </a:extLst>
        </xdr:cNvPr>
        <xdr:cNvCxnSpPr/>
      </xdr:nvCxnSpPr>
      <xdr:spPr>
        <a:xfrm>
          <a:off x="4112260" y="18608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C3A81864-B391-4DCA-9A2D-D4827004EE9B}"/>
            </a:ext>
          </a:extLst>
        </xdr:cNvPr>
        <xdr:cNvSpPr txBox="1"/>
      </xdr:nvSpPr>
      <xdr:spPr>
        <a:xfrm>
          <a:off x="421259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a:extLst>
            <a:ext uri="{FF2B5EF4-FFF2-40B4-BE49-F238E27FC236}">
              <a16:creationId xmlns:a16="http://schemas.microsoft.com/office/drawing/2014/main" id="{A2BEC103-4DE3-49F9-9E2D-5C079BA89A58}"/>
            </a:ext>
          </a:extLst>
        </xdr:cNvPr>
        <xdr:cNvCxnSpPr/>
      </xdr:nvCxnSpPr>
      <xdr:spPr>
        <a:xfrm>
          <a:off x="4112260" y="172021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81E3CE16-D165-42BF-A3CA-7F5666F3F6C9}"/>
            </a:ext>
          </a:extLst>
        </xdr:cNvPr>
        <xdr:cNvSpPr txBox="1"/>
      </xdr:nvSpPr>
      <xdr:spPr>
        <a:xfrm>
          <a:off x="4212590" y="177846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a:extLst>
            <a:ext uri="{FF2B5EF4-FFF2-40B4-BE49-F238E27FC236}">
              <a16:creationId xmlns:a16="http://schemas.microsoft.com/office/drawing/2014/main" id="{6AFBCE70-3298-421F-8922-BF22F1AE3041}"/>
            </a:ext>
          </a:extLst>
        </xdr:cNvPr>
        <xdr:cNvSpPr/>
      </xdr:nvSpPr>
      <xdr:spPr>
        <a:xfrm>
          <a:off x="4131310" y="1792750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a:extLst>
            <a:ext uri="{FF2B5EF4-FFF2-40B4-BE49-F238E27FC236}">
              <a16:creationId xmlns:a16="http://schemas.microsoft.com/office/drawing/2014/main" id="{B335F384-E4E4-425A-9123-52987D7E238B}"/>
            </a:ext>
          </a:extLst>
        </xdr:cNvPr>
        <xdr:cNvSpPr/>
      </xdr:nvSpPr>
      <xdr:spPr>
        <a:xfrm>
          <a:off x="3388360" y="1794274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a:extLst>
            <a:ext uri="{FF2B5EF4-FFF2-40B4-BE49-F238E27FC236}">
              <a16:creationId xmlns:a16="http://schemas.microsoft.com/office/drawing/2014/main" id="{789EAFE6-6D9D-43D9-B354-4F0E71E9BB31}"/>
            </a:ext>
          </a:extLst>
        </xdr:cNvPr>
        <xdr:cNvSpPr/>
      </xdr:nvSpPr>
      <xdr:spPr>
        <a:xfrm>
          <a:off x="2571750" y="1788504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a:extLst>
            <a:ext uri="{FF2B5EF4-FFF2-40B4-BE49-F238E27FC236}">
              <a16:creationId xmlns:a16="http://schemas.microsoft.com/office/drawing/2014/main" id="{7D04124F-F238-4D7F-A5CD-85F00EA1C8A1}"/>
            </a:ext>
          </a:extLst>
        </xdr:cNvPr>
        <xdr:cNvSpPr/>
      </xdr:nvSpPr>
      <xdr:spPr>
        <a:xfrm>
          <a:off x="1774190" y="1789675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a:extLst>
            <a:ext uri="{FF2B5EF4-FFF2-40B4-BE49-F238E27FC236}">
              <a16:creationId xmlns:a16="http://schemas.microsoft.com/office/drawing/2014/main" id="{C2B4EAE6-21FD-4140-9305-E5E883D6C975}"/>
            </a:ext>
          </a:extLst>
        </xdr:cNvPr>
        <xdr:cNvSpPr/>
      </xdr:nvSpPr>
      <xdr:spPr>
        <a:xfrm>
          <a:off x="988060" y="1789511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71104278-E435-483F-A996-30ED8A0AD7EF}"/>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5BD4DFA9-3A83-4C32-A555-70907BA022F8}"/>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3E700823-A4EF-4387-936A-9A306E8827C0}"/>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4D0A58B5-0B81-4A45-8197-65353B1C4BA8}"/>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38B4E4C4-23CE-45D2-BD7A-89D278C904E3}"/>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162561</xdr:rowOff>
    </xdr:from>
    <xdr:to>
      <xdr:col>24</xdr:col>
      <xdr:colOff>114300</xdr:colOff>
      <xdr:row>107</xdr:row>
      <xdr:rowOff>92711</xdr:rowOff>
    </xdr:to>
    <xdr:sp macro="" textlink="">
      <xdr:nvSpPr>
        <xdr:cNvPr id="416" name="楕円 415">
          <a:extLst>
            <a:ext uri="{FF2B5EF4-FFF2-40B4-BE49-F238E27FC236}">
              <a16:creationId xmlns:a16="http://schemas.microsoft.com/office/drawing/2014/main" id="{5C174FF3-1E6C-4B77-99BC-1AEB7ACA6E27}"/>
            </a:ext>
          </a:extLst>
        </xdr:cNvPr>
        <xdr:cNvSpPr/>
      </xdr:nvSpPr>
      <xdr:spPr>
        <a:xfrm>
          <a:off x="4131310" y="183381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140988</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CC1E3A49-FC84-4D8F-81F4-42EF026FDB73}"/>
            </a:ext>
          </a:extLst>
        </xdr:cNvPr>
        <xdr:cNvSpPr txBox="1"/>
      </xdr:nvSpPr>
      <xdr:spPr>
        <a:xfrm>
          <a:off x="4212590" y="18312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149498</xdr:rowOff>
    </xdr:from>
    <xdr:to>
      <xdr:col>20</xdr:col>
      <xdr:colOff>38100</xdr:colOff>
      <xdr:row>107</xdr:row>
      <xdr:rowOff>79648</xdr:rowOff>
    </xdr:to>
    <xdr:sp macro="" textlink="">
      <xdr:nvSpPr>
        <xdr:cNvPr id="418" name="楕円 417">
          <a:extLst>
            <a:ext uri="{FF2B5EF4-FFF2-40B4-BE49-F238E27FC236}">
              <a16:creationId xmlns:a16="http://schemas.microsoft.com/office/drawing/2014/main" id="{DD44D090-0FD6-433F-B058-D36EB6A2EC77}"/>
            </a:ext>
          </a:extLst>
        </xdr:cNvPr>
        <xdr:cNvSpPr/>
      </xdr:nvSpPr>
      <xdr:spPr>
        <a:xfrm>
          <a:off x="3388360" y="183231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28848</xdr:rowOff>
    </xdr:from>
    <xdr:to>
      <xdr:col>24</xdr:col>
      <xdr:colOff>63500</xdr:colOff>
      <xdr:row>107</xdr:row>
      <xdr:rowOff>41911</xdr:rowOff>
    </xdr:to>
    <xdr:cxnSp macro="">
      <xdr:nvCxnSpPr>
        <xdr:cNvPr id="419" name="直線コネクタ 418">
          <a:extLst>
            <a:ext uri="{FF2B5EF4-FFF2-40B4-BE49-F238E27FC236}">
              <a16:creationId xmlns:a16="http://schemas.microsoft.com/office/drawing/2014/main" id="{F3762BCC-0437-4A06-B261-93D00EE0D169}"/>
            </a:ext>
          </a:extLst>
        </xdr:cNvPr>
        <xdr:cNvCxnSpPr/>
      </xdr:nvCxnSpPr>
      <xdr:spPr>
        <a:xfrm>
          <a:off x="3431540" y="18372093"/>
          <a:ext cx="74295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116839</xdr:rowOff>
    </xdr:from>
    <xdr:to>
      <xdr:col>15</xdr:col>
      <xdr:colOff>101600</xdr:colOff>
      <xdr:row>107</xdr:row>
      <xdr:rowOff>46989</xdr:rowOff>
    </xdr:to>
    <xdr:sp macro="" textlink="">
      <xdr:nvSpPr>
        <xdr:cNvPr id="420" name="楕円 419">
          <a:extLst>
            <a:ext uri="{FF2B5EF4-FFF2-40B4-BE49-F238E27FC236}">
              <a16:creationId xmlns:a16="http://schemas.microsoft.com/office/drawing/2014/main" id="{EA9BB120-147C-45E3-AD57-11C08B288F0B}"/>
            </a:ext>
          </a:extLst>
        </xdr:cNvPr>
        <xdr:cNvSpPr/>
      </xdr:nvSpPr>
      <xdr:spPr>
        <a:xfrm>
          <a:off x="2571750" y="1829053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167639</xdr:rowOff>
    </xdr:from>
    <xdr:to>
      <xdr:col>19</xdr:col>
      <xdr:colOff>177800</xdr:colOff>
      <xdr:row>107</xdr:row>
      <xdr:rowOff>28848</xdr:rowOff>
    </xdr:to>
    <xdr:cxnSp macro="">
      <xdr:nvCxnSpPr>
        <xdr:cNvPr id="421" name="直線コネクタ 420">
          <a:extLst>
            <a:ext uri="{FF2B5EF4-FFF2-40B4-BE49-F238E27FC236}">
              <a16:creationId xmlns:a16="http://schemas.microsoft.com/office/drawing/2014/main" id="{90C81230-5479-437C-8DF9-B30225CE28E6}"/>
            </a:ext>
          </a:extLst>
        </xdr:cNvPr>
        <xdr:cNvCxnSpPr/>
      </xdr:nvCxnSpPr>
      <xdr:spPr>
        <a:xfrm>
          <a:off x="2626360" y="18345149"/>
          <a:ext cx="805180" cy="2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84182</xdr:rowOff>
    </xdr:from>
    <xdr:to>
      <xdr:col>10</xdr:col>
      <xdr:colOff>165100</xdr:colOff>
      <xdr:row>107</xdr:row>
      <xdr:rowOff>14332</xdr:rowOff>
    </xdr:to>
    <xdr:sp macro="" textlink="">
      <xdr:nvSpPr>
        <xdr:cNvPr id="422" name="楕円 421">
          <a:extLst>
            <a:ext uri="{FF2B5EF4-FFF2-40B4-BE49-F238E27FC236}">
              <a16:creationId xmlns:a16="http://schemas.microsoft.com/office/drawing/2014/main" id="{844CF409-37E4-49C3-86F7-AC653DA713CE}"/>
            </a:ext>
          </a:extLst>
        </xdr:cNvPr>
        <xdr:cNvSpPr/>
      </xdr:nvSpPr>
      <xdr:spPr>
        <a:xfrm>
          <a:off x="1774190" y="1825978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134982</xdr:rowOff>
    </xdr:from>
    <xdr:to>
      <xdr:col>15</xdr:col>
      <xdr:colOff>50800</xdr:colOff>
      <xdr:row>106</xdr:row>
      <xdr:rowOff>167639</xdr:rowOff>
    </xdr:to>
    <xdr:cxnSp macro="">
      <xdr:nvCxnSpPr>
        <xdr:cNvPr id="423" name="直線コネクタ 422">
          <a:extLst>
            <a:ext uri="{FF2B5EF4-FFF2-40B4-BE49-F238E27FC236}">
              <a16:creationId xmlns:a16="http://schemas.microsoft.com/office/drawing/2014/main" id="{64BEAEBA-BE75-4FD7-8FF7-96F5A7905383}"/>
            </a:ext>
          </a:extLst>
        </xdr:cNvPr>
        <xdr:cNvCxnSpPr/>
      </xdr:nvCxnSpPr>
      <xdr:spPr>
        <a:xfrm>
          <a:off x="1828800" y="18304872"/>
          <a:ext cx="79756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69487</xdr:rowOff>
    </xdr:from>
    <xdr:to>
      <xdr:col>6</xdr:col>
      <xdr:colOff>38100</xdr:colOff>
      <xdr:row>106</xdr:row>
      <xdr:rowOff>171087</xdr:rowOff>
    </xdr:to>
    <xdr:sp macro="" textlink="">
      <xdr:nvSpPr>
        <xdr:cNvPr id="424" name="楕円 423">
          <a:extLst>
            <a:ext uri="{FF2B5EF4-FFF2-40B4-BE49-F238E27FC236}">
              <a16:creationId xmlns:a16="http://schemas.microsoft.com/office/drawing/2014/main" id="{8017D4DD-8158-4D05-B75C-7885D031103E}"/>
            </a:ext>
          </a:extLst>
        </xdr:cNvPr>
        <xdr:cNvSpPr/>
      </xdr:nvSpPr>
      <xdr:spPr>
        <a:xfrm>
          <a:off x="988060" y="18241282"/>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120287</xdr:rowOff>
    </xdr:from>
    <xdr:to>
      <xdr:col>10</xdr:col>
      <xdr:colOff>114300</xdr:colOff>
      <xdr:row>106</xdr:row>
      <xdr:rowOff>134982</xdr:rowOff>
    </xdr:to>
    <xdr:cxnSp macro="">
      <xdr:nvCxnSpPr>
        <xdr:cNvPr id="425" name="直線コネクタ 424">
          <a:extLst>
            <a:ext uri="{FF2B5EF4-FFF2-40B4-BE49-F238E27FC236}">
              <a16:creationId xmlns:a16="http://schemas.microsoft.com/office/drawing/2014/main" id="{64CFF693-9E0A-48EA-AE14-6AD6B98A2EFF}"/>
            </a:ext>
          </a:extLst>
        </xdr:cNvPr>
        <xdr:cNvCxnSpPr/>
      </xdr:nvCxnSpPr>
      <xdr:spPr>
        <a:xfrm>
          <a:off x="1031240" y="18295892"/>
          <a:ext cx="79756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6" name="n_1aveValue【市民会館】&#10;有形固定資産減価償却率">
          <a:extLst>
            <a:ext uri="{FF2B5EF4-FFF2-40B4-BE49-F238E27FC236}">
              <a16:creationId xmlns:a16="http://schemas.microsoft.com/office/drawing/2014/main" id="{DD3DA41D-8951-4E64-9E74-8B64E309A246}"/>
            </a:ext>
          </a:extLst>
        </xdr:cNvPr>
        <xdr:cNvSpPr txBox="1"/>
      </xdr:nvSpPr>
      <xdr:spPr>
        <a:xfrm>
          <a:off x="3239144" y="17714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27" name="n_2aveValue【市民会館】&#10;有形固定資産減価償却率">
          <a:extLst>
            <a:ext uri="{FF2B5EF4-FFF2-40B4-BE49-F238E27FC236}">
              <a16:creationId xmlns:a16="http://schemas.microsoft.com/office/drawing/2014/main" id="{DA599C4B-4237-4CB3-AAAE-53E600750E66}"/>
            </a:ext>
          </a:extLst>
        </xdr:cNvPr>
        <xdr:cNvSpPr txBox="1"/>
      </xdr:nvSpPr>
      <xdr:spPr>
        <a:xfrm>
          <a:off x="2439044" y="1766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28" name="n_3aveValue【市民会館】&#10;有形固定資産減価償却率">
          <a:extLst>
            <a:ext uri="{FF2B5EF4-FFF2-40B4-BE49-F238E27FC236}">
              <a16:creationId xmlns:a16="http://schemas.microsoft.com/office/drawing/2014/main" id="{2878E925-EF35-4392-A20A-55AA2930FA63}"/>
            </a:ext>
          </a:extLst>
        </xdr:cNvPr>
        <xdr:cNvSpPr txBox="1"/>
      </xdr:nvSpPr>
      <xdr:spPr>
        <a:xfrm>
          <a:off x="1641484" y="17677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9" name="n_4aveValue【市民会館】&#10;有形固定資産減価償却率">
          <a:extLst>
            <a:ext uri="{FF2B5EF4-FFF2-40B4-BE49-F238E27FC236}">
              <a16:creationId xmlns:a16="http://schemas.microsoft.com/office/drawing/2014/main" id="{9FF0C4AC-8200-4AE2-AC44-6E588F295A59}"/>
            </a:ext>
          </a:extLst>
        </xdr:cNvPr>
        <xdr:cNvSpPr txBox="1"/>
      </xdr:nvSpPr>
      <xdr:spPr>
        <a:xfrm>
          <a:off x="855354" y="17676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70775</xdr:rowOff>
    </xdr:from>
    <xdr:ext cx="405111" cy="259045"/>
    <xdr:sp macro="" textlink="">
      <xdr:nvSpPr>
        <xdr:cNvPr id="430" name="n_1mainValue【市民会館】&#10;有形固定資産減価償却率">
          <a:extLst>
            <a:ext uri="{FF2B5EF4-FFF2-40B4-BE49-F238E27FC236}">
              <a16:creationId xmlns:a16="http://schemas.microsoft.com/office/drawing/2014/main" id="{81F0AAEF-E8ED-4431-832E-A65E45874E03}"/>
            </a:ext>
          </a:extLst>
        </xdr:cNvPr>
        <xdr:cNvSpPr txBox="1"/>
      </xdr:nvSpPr>
      <xdr:spPr>
        <a:xfrm>
          <a:off x="3239144" y="18414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38116</xdr:rowOff>
    </xdr:from>
    <xdr:ext cx="405111" cy="259045"/>
    <xdr:sp macro="" textlink="">
      <xdr:nvSpPr>
        <xdr:cNvPr id="431" name="n_2mainValue【市民会館】&#10;有形固定資産減価償却率">
          <a:extLst>
            <a:ext uri="{FF2B5EF4-FFF2-40B4-BE49-F238E27FC236}">
              <a16:creationId xmlns:a16="http://schemas.microsoft.com/office/drawing/2014/main" id="{17392A6C-A413-4640-954D-681AD63A167C}"/>
            </a:ext>
          </a:extLst>
        </xdr:cNvPr>
        <xdr:cNvSpPr txBox="1"/>
      </xdr:nvSpPr>
      <xdr:spPr>
        <a:xfrm>
          <a:off x="24390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5459</xdr:rowOff>
    </xdr:from>
    <xdr:ext cx="405111" cy="259045"/>
    <xdr:sp macro="" textlink="">
      <xdr:nvSpPr>
        <xdr:cNvPr id="432" name="n_3mainValue【市民会館】&#10;有形固定資産減価償却率">
          <a:extLst>
            <a:ext uri="{FF2B5EF4-FFF2-40B4-BE49-F238E27FC236}">
              <a16:creationId xmlns:a16="http://schemas.microsoft.com/office/drawing/2014/main" id="{F39309B8-E56B-4206-9BD0-27B30DC2E24F}"/>
            </a:ext>
          </a:extLst>
        </xdr:cNvPr>
        <xdr:cNvSpPr txBox="1"/>
      </xdr:nvSpPr>
      <xdr:spPr>
        <a:xfrm>
          <a:off x="1641484" y="1835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162214</xdr:rowOff>
    </xdr:from>
    <xdr:ext cx="405111" cy="259045"/>
    <xdr:sp macro="" textlink="">
      <xdr:nvSpPr>
        <xdr:cNvPr id="433" name="n_4mainValue【市民会館】&#10;有形固定資産減価償却率">
          <a:extLst>
            <a:ext uri="{FF2B5EF4-FFF2-40B4-BE49-F238E27FC236}">
              <a16:creationId xmlns:a16="http://schemas.microsoft.com/office/drawing/2014/main" id="{A2E68A21-B13A-445B-B857-CF9866042203}"/>
            </a:ext>
          </a:extLst>
        </xdr:cNvPr>
        <xdr:cNvSpPr txBox="1"/>
      </xdr:nvSpPr>
      <xdr:spPr>
        <a:xfrm>
          <a:off x="855354" y="1833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543E193F-9C26-4437-940B-E88A91C2736B}"/>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B5C605E8-AE59-4DEB-AD80-DE7AF1E92E53}"/>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2453975D-C46C-461D-BD7A-EEE5A8E8F53A}"/>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B9ED4BFD-4D24-4411-958A-7CD3D4C83F96}"/>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6E3BC2E9-612C-42C2-B646-40A6599B16EC}"/>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A04ED27A-3EC5-4F62-8117-F37E85FC0680}"/>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1CC5519B-C603-404E-B091-643B6E18F325}"/>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5E24B5B2-D27B-47CA-969D-CEF68DCBF30C}"/>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1685AB01-6D53-4BAA-A3DB-D100F85BEA78}"/>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7C18A79-049C-4EBF-918E-491713C7EE18}"/>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69E550F8-72C4-4D0D-8750-74522A6F1CA5}"/>
            </a:ext>
          </a:extLst>
        </xdr:cNvPr>
        <xdr:cNvCxnSpPr/>
      </xdr:nvCxnSpPr>
      <xdr:spPr>
        <a:xfrm>
          <a:off x="5960110" y="1859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a:extLst>
            <a:ext uri="{FF2B5EF4-FFF2-40B4-BE49-F238E27FC236}">
              <a16:creationId xmlns:a16="http://schemas.microsoft.com/office/drawing/2014/main" id="{E93265F3-561C-4364-99A0-5D1DF41C5DD7}"/>
            </a:ext>
          </a:extLst>
        </xdr:cNvPr>
        <xdr:cNvSpPr txBox="1"/>
      </xdr:nvSpPr>
      <xdr:spPr>
        <a:xfrm>
          <a:off x="5527221"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6EB1318B-5690-48FD-89AE-1AE00D452478}"/>
            </a:ext>
          </a:extLst>
        </xdr:cNvPr>
        <xdr:cNvCxnSpPr/>
      </xdr:nvCxnSpPr>
      <xdr:spPr>
        <a:xfrm>
          <a:off x="5960110" y="1813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a:extLst>
            <a:ext uri="{FF2B5EF4-FFF2-40B4-BE49-F238E27FC236}">
              <a16:creationId xmlns:a16="http://schemas.microsoft.com/office/drawing/2014/main" id="{CB638634-A295-4433-BCBF-4CA121F8FF63}"/>
            </a:ext>
          </a:extLst>
        </xdr:cNvPr>
        <xdr:cNvSpPr txBox="1"/>
      </xdr:nvSpPr>
      <xdr:spPr>
        <a:xfrm>
          <a:off x="5527221"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836D7ECD-7333-4F43-B378-30E2B31200D1}"/>
            </a:ext>
          </a:extLst>
        </xdr:cNvPr>
        <xdr:cNvCxnSpPr/>
      </xdr:nvCxnSpPr>
      <xdr:spPr>
        <a:xfrm>
          <a:off x="5960110" y="176745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a:extLst>
            <a:ext uri="{FF2B5EF4-FFF2-40B4-BE49-F238E27FC236}">
              <a16:creationId xmlns:a16="http://schemas.microsoft.com/office/drawing/2014/main" id="{7818BA04-8615-4417-9DBA-F4BDDC04142B}"/>
            </a:ext>
          </a:extLst>
        </xdr:cNvPr>
        <xdr:cNvSpPr txBox="1"/>
      </xdr:nvSpPr>
      <xdr:spPr>
        <a:xfrm>
          <a:off x="5527221"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0C99E465-520F-4917-807C-7A4F47D2B353}"/>
            </a:ext>
          </a:extLst>
        </xdr:cNvPr>
        <xdr:cNvCxnSpPr/>
      </xdr:nvCxnSpPr>
      <xdr:spPr>
        <a:xfrm>
          <a:off x="5960110" y="1722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a:extLst>
            <a:ext uri="{FF2B5EF4-FFF2-40B4-BE49-F238E27FC236}">
              <a16:creationId xmlns:a16="http://schemas.microsoft.com/office/drawing/2014/main" id="{09B44AD4-3528-497C-9BE9-12808151DC9D}"/>
            </a:ext>
          </a:extLst>
        </xdr:cNvPr>
        <xdr:cNvSpPr txBox="1"/>
      </xdr:nvSpPr>
      <xdr:spPr>
        <a:xfrm>
          <a:off x="5527221"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D4EFBF56-5A3C-4D50-9268-B8913EFCD814}"/>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72DF4EEF-994B-4816-9320-D5260910A800}"/>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CC71C2B5-E8F4-4504-9FD3-CD3BEF732A58}"/>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a:extLst>
            <a:ext uri="{FF2B5EF4-FFF2-40B4-BE49-F238E27FC236}">
              <a16:creationId xmlns:a16="http://schemas.microsoft.com/office/drawing/2014/main" id="{5BCC9D7A-317D-4767-A936-7ADC46DE58BC}"/>
            </a:ext>
          </a:extLst>
        </xdr:cNvPr>
        <xdr:cNvCxnSpPr/>
      </xdr:nvCxnSpPr>
      <xdr:spPr>
        <a:xfrm flipV="1">
          <a:off x="9429115" y="17501082"/>
          <a:ext cx="0" cy="1082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a:extLst>
            <a:ext uri="{FF2B5EF4-FFF2-40B4-BE49-F238E27FC236}">
              <a16:creationId xmlns:a16="http://schemas.microsoft.com/office/drawing/2014/main" id="{EA1D72DB-5E41-492A-81D2-A99BD946B53F}"/>
            </a:ext>
          </a:extLst>
        </xdr:cNvPr>
        <xdr:cNvSpPr txBox="1"/>
      </xdr:nvSpPr>
      <xdr:spPr>
        <a:xfrm>
          <a:off x="946785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a:extLst>
            <a:ext uri="{FF2B5EF4-FFF2-40B4-BE49-F238E27FC236}">
              <a16:creationId xmlns:a16="http://schemas.microsoft.com/office/drawing/2014/main" id="{439C254F-DEE2-4304-92C2-0A7CA7263DDB}"/>
            </a:ext>
          </a:extLst>
        </xdr:cNvPr>
        <xdr:cNvCxnSpPr/>
      </xdr:nvCxnSpPr>
      <xdr:spPr>
        <a:xfrm>
          <a:off x="9356090" y="1858357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a:extLst>
            <a:ext uri="{FF2B5EF4-FFF2-40B4-BE49-F238E27FC236}">
              <a16:creationId xmlns:a16="http://schemas.microsoft.com/office/drawing/2014/main" id="{073D1719-8BED-4468-9141-279CBC64EB9F}"/>
            </a:ext>
          </a:extLst>
        </xdr:cNvPr>
        <xdr:cNvSpPr txBox="1"/>
      </xdr:nvSpPr>
      <xdr:spPr>
        <a:xfrm>
          <a:off x="9467850" y="1727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a:extLst>
            <a:ext uri="{FF2B5EF4-FFF2-40B4-BE49-F238E27FC236}">
              <a16:creationId xmlns:a16="http://schemas.microsoft.com/office/drawing/2014/main" id="{07DEAE16-28B5-4A08-A08E-25F03835497F}"/>
            </a:ext>
          </a:extLst>
        </xdr:cNvPr>
        <xdr:cNvCxnSpPr/>
      </xdr:nvCxnSpPr>
      <xdr:spPr>
        <a:xfrm>
          <a:off x="9356090" y="1750108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a:extLst>
            <a:ext uri="{FF2B5EF4-FFF2-40B4-BE49-F238E27FC236}">
              <a16:creationId xmlns:a16="http://schemas.microsoft.com/office/drawing/2014/main" id="{15D88D4D-3026-4A37-A42B-D4B34F3F09C8}"/>
            </a:ext>
          </a:extLst>
        </xdr:cNvPr>
        <xdr:cNvSpPr txBox="1"/>
      </xdr:nvSpPr>
      <xdr:spPr>
        <a:xfrm>
          <a:off x="9467850" y="1829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a:extLst>
            <a:ext uri="{FF2B5EF4-FFF2-40B4-BE49-F238E27FC236}">
              <a16:creationId xmlns:a16="http://schemas.microsoft.com/office/drawing/2014/main" id="{688F1045-B23E-436D-9C21-89F54C6BD0C3}"/>
            </a:ext>
          </a:extLst>
        </xdr:cNvPr>
        <xdr:cNvSpPr/>
      </xdr:nvSpPr>
      <xdr:spPr>
        <a:xfrm>
          <a:off x="9394190" y="18438977"/>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a:extLst>
            <a:ext uri="{FF2B5EF4-FFF2-40B4-BE49-F238E27FC236}">
              <a16:creationId xmlns:a16="http://schemas.microsoft.com/office/drawing/2014/main" id="{D7582455-D841-4088-BAF7-7A2E10C68473}"/>
            </a:ext>
          </a:extLst>
        </xdr:cNvPr>
        <xdr:cNvSpPr/>
      </xdr:nvSpPr>
      <xdr:spPr>
        <a:xfrm>
          <a:off x="8632190" y="1845970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a:extLst>
            <a:ext uri="{FF2B5EF4-FFF2-40B4-BE49-F238E27FC236}">
              <a16:creationId xmlns:a16="http://schemas.microsoft.com/office/drawing/2014/main" id="{7465B792-D799-4FD9-BD41-83B74A569DF4}"/>
            </a:ext>
          </a:extLst>
        </xdr:cNvPr>
        <xdr:cNvSpPr/>
      </xdr:nvSpPr>
      <xdr:spPr>
        <a:xfrm>
          <a:off x="7846060" y="1845696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a:extLst>
            <a:ext uri="{FF2B5EF4-FFF2-40B4-BE49-F238E27FC236}">
              <a16:creationId xmlns:a16="http://schemas.microsoft.com/office/drawing/2014/main" id="{A503C1B2-74E3-4112-9AE7-4E8F7AC546AE}"/>
            </a:ext>
          </a:extLst>
        </xdr:cNvPr>
        <xdr:cNvSpPr/>
      </xdr:nvSpPr>
      <xdr:spPr>
        <a:xfrm>
          <a:off x="7029450" y="1845741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a:extLst>
            <a:ext uri="{FF2B5EF4-FFF2-40B4-BE49-F238E27FC236}">
              <a16:creationId xmlns:a16="http://schemas.microsoft.com/office/drawing/2014/main" id="{C7BF8CB2-31EA-4045-B119-5B093A5C74CA}"/>
            </a:ext>
          </a:extLst>
        </xdr:cNvPr>
        <xdr:cNvSpPr/>
      </xdr:nvSpPr>
      <xdr:spPr>
        <a:xfrm>
          <a:off x="6231890" y="1846061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2F140DC7-E98B-42A1-9F4F-68426E1FF663}"/>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CBF98625-FA4B-4AB7-8F64-0AC8D1CFBAAE}"/>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A1A98A26-20E6-43D9-AEF1-C9F0B328F7BB}"/>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1CE02F23-783E-4D44-B9F3-242D868E938E}"/>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2ED14867-AA42-4D8C-B4E3-963443535863}"/>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150673</xdr:rowOff>
    </xdr:from>
    <xdr:to>
      <xdr:col>55</xdr:col>
      <xdr:colOff>50800</xdr:colOff>
      <xdr:row>108</xdr:row>
      <xdr:rowOff>80823</xdr:rowOff>
    </xdr:to>
    <xdr:sp macro="" textlink="">
      <xdr:nvSpPr>
        <xdr:cNvPr id="471" name="楕円 470">
          <a:extLst>
            <a:ext uri="{FF2B5EF4-FFF2-40B4-BE49-F238E27FC236}">
              <a16:creationId xmlns:a16="http://schemas.microsoft.com/office/drawing/2014/main" id="{4C8A994E-8F55-43B3-8FED-D328E3B5AE28}"/>
            </a:ext>
          </a:extLst>
        </xdr:cNvPr>
        <xdr:cNvSpPr/>
      </xdr:nvSpPr>
      <xdr:spPr>
        <a:xfrm>
          <a:off x="9394190" y="18495823"/>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76065</xdr:rowOff>
    </xdr:from>
    <xdr:ext cx="469744" cy="259045"/>
    <xdr:sp macro="" textlink="">
      <xdr:nvSpPr>
        <xdr:cNvPr id="472" name="【市民会館】&#10;一人当たり面積該当値テキスト">
          <a:extLst>
            <a:ext uri="{FF2B5EF4-FFF2-40B4-BE49-F238E27FC236}">
              <a16:creationId xmlns:a16="http://schemas.microsoft.com/office/drawing/2014/main" id="{ABBD782E-A139-4B20-ABFE-4C23F5F1AD8F}"/>
            </a:ext>
          </a:extLst>
        </xdr:cNvPr>
        <xdr:cNvSpPr txBox="1"/>
      </xdr:nvSpPr>
      <xdr:spPr>
        <a:xfrm>
          <a:off x="9467850" y="1842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150673</xdr:rowOff>
    </xdr:from>
    <xdr:to>
      <xdr:col>50</xdr:col>
      <xdr:colOff>165100</xdr:colOff>
      <xdr:row>108</xdr:row>
      <xdr:rowOff>80823</xdr:rowOff>
    </xdr:to>
    <xdr:sp macro="" textlink="">
      <xdr:nvSpPr>
        <xdr:cNvPr id="473" name="楕円 472">
          <a:extLst>
            <a:ext uri="{FF2B5EF4-FFF2-40B4-BE49-F238E27FC236}">
              <a16:creationId xmlns:a16="http://schemas.microsoft.com/office/drawing/2014/main" id="{727115A5-1355-4570-A720-450D972C3D34}"/>
            </a:ext>
          </a:extLst>
        </xdr:cNvPr>
        <xdr:cNvSpPr/>
      </xdr:nvSpPr>
      <xdr:spPr>
        <a:xfrm>
          <a:off x="8632190" y="1849582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30023</xdr:rowOff>
    </xdr:from>
    <xdr:to>
      <xdr:col>55</xdr:col>
      <xdr:colOff>0</xdr:colOff>
      <xdr:row>108</xdr:row>
      <xdr:rowOff>30023</xdr:rowOff>
    </xdr:to>
    <xdr:cxnSp macro="">
      <xdr:nvCxnSpPr>
        <xdr:cNvPr id="474" name="直線コネクタ 473">
          <a:extLst>
            <a:ext uri="{FF2B5EF4-FFF2-40B4-BE49-F238E27FC236}">
              <a16:creationId xmlns:a16="http://schemas.microsoft.com/office/drawing/2014/main" id="{0E95523A-382F-471C-A870-554DEE42D40E}"/>
            </a:ext>
          </a:extLst>
        </xdr:cNvPr>
        <xdr:cNvCxnSpPr/>
      </xdr:nvCxnSpPr>
      <xdr:spPr>
        <a:xfrm>
          <a:off x="8686800" y="1854471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151588</xdr:rowOff>
    </xdr:from>
    <xdr:to>
      <xdr:col>46</xdr:col>
      <xdr:colOff>38100</xdr:colOff>
      <xdr:row>108</xdr:row>
      <xdr:rowOff>81738</xdr:rowOff>
    </xdr:to>
    <xdr:sp macro="" textlink="">
      <xdr:nvSpPr>
        <xdr:cNvPr id="475" name="楕円 474">
          <a:extLst>
            <a:ext uri="{FF2B5EF4-FFF2-40B4-BE49-F238E27FC236}">
              <a16:creationId xmlns:a16="http://schemas.microsoft.com/office/drawing/2014/main" id="{13E0C94B-39FE-4FCF-8EC1-FA8BC1CEAB97}"/>
            </a:ext>
          </a:extLst>
        </xdr:cNvPr>
        <xdr:cNvSpPr/>
      </xdr:nvSpPr>
      <xdr:spPr>
        <a:xfrm>
          <a:off x="7846060" y="1849673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30023</xdr:rowOff>
    </xdr:from>
    <xdr:to>
      <xdr:col>50</xdr:col>
      <xdr:colOff>114300</xdr:colOff>
      <xdr:row>108</xdr:row>
      <xdr:rowOff>30938</xdr:rowOff>
    </xdr:to>
    <xdr:cxnSp macro="">
      <xdr:nvCxnSpPr>
        <xdr:cNvPr id="476" name="直線コネクタ 475">
          <a:extLst>
            <a:ext uri="{FF2B5EF4-FFF2-40B4-BE49-F238E27FC236}">
              <a16:creationId xmlns:a16="http://schemas.microsoft.com/office/drawing/2014/main" id="{50A93DBA-5B36-41AE-863F-1F97B695D07B}"/>
            </a:ext>
          </a:extLst>
        </xdr:cNvPr>
        <xdr:cNvCxnSpPr/>
      </xdr:nvCxnSpPr>
      <xdr:spPr>
        <a:xfrm flipV="1">
          <a:off x="7889240" y="18544718"/>
          <a:ext cx="79756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152045</xdr:rowOff>
    </xdr:from>
    <xdr:to>
      <xdr:col>41</xdr:col>
      <xdr:colOff>101600</xdr:colOff>
      <xdr:row>108</xdr:row>
      <xdr:rowOff>82195</xdr:rowOff>
    </xdr:to>
    <xdr:sp macro="" textlink="">
      <xdr:nvSpPr>
        <xdr:cNvPr id="477" name="楕円 476">
          <a:extLst>
            <a:ext uri="{FF2B5EF4-FFF2-40B4-BE49-F238E27FC236}">
              <a16:creationId xmlns:a16="http://schemas.microsoft.com/office/drawing/2014/main" id="{926A41E6-D976-4953-A38E-FD694FA599FC}"/>
            </a:ext>
          </a:extLst>
        </xdr:cNvPr>
        <xdr:cNvSpPr/>
      </xdr:nvSpPr>
      <xdr:spPr>
        <a:xfrm>
          <a:off x="7029450" y="1849719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30938</xdr:rowOff>
    </xdr:from>
    <xdr:to>
      <xdr:col>45</xdr:col>
      <xdr:colOff>177800</xdr:colOff>
      <xdr:row>108</xdr:row>
      <xdr:rowOff>31395</xdr:rowOff>
    </xdr:to>
    <xdr:cxnSp macro="">
      <xdr:nvCxnSpPr>
        <xdr:cNvPr id="478" name="直線コネクタ 477">
          <a:extLst>
            <a:ext uri="{FF2B5EF4-FFF2-40B4-BE49-F238E27FC236}">
              <a16:creationId xmlns:a16="http://schemas.microsoft.com/office/drawing/2014/main" id="{A7855730-9996-40A4-B7A5-48BB3CEA5CBF}"/>
            </a:ext>
          </a:extLst>
        </xdr:cNvPr>
        <xdr:cNvCxnSpPr/>
      </xdr:nvCxnSpPr>
      <xdr:spPr>
        <a:xfrm flipV="1">
          <a:off x="7084060" y="18545633"/>
          <a:ext cx="80518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152502</xdr:rowOff>
    </xdr:from>
    <xdr:to>
      <xdr:col>36</xdr:col>
      <xdr:colOff>165100</xdr:colOff>
      <xdr:row>108</xdr:row>
      <xdr:rowOff>82652</xdr:rowOff>
    </xdr:to>
    <xdr:sp macro="" textlink="">
      <xdr:nvSpPr>
        <xdr:cNvPr id="479" name="楕円 478">
          <a:extLst>
            <a:ext uri="{FF2B5EF4-FFF2-40B4-BE49-F238E27FC236}">
              <a16:creationId xmlns:a16="http://schemas.microsoft.com/office/drawing/2014/main" id="{A399F70A-1A5B-4D7A-9F78-C26FA4F1825F}"/>
            </a:ext>
          </a:extLst>
        </xdr:cNvPr>
        <xdr:cNvSpPr/>
      </xdr:nvSpPr>
      <xdr:spPr>
        <a:xfrm>
          <a:off x="6231890" y="1849765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31395</xdr:rowOff>
    </xdr:from>
    <xdr:to>
      <xdr:col>41</xdr:col>
      <xdr:colOff>50800</xdr:colOff>
      <xdr:row>108</xdr:row>
      <xdr:rowOff>31852</xdr:rowOff>
    </xdr:to>
    <xdr:cxnSp macro="">
      <xdr:nvCxnSpPr>
        <xdr:cNvPr id="480" name="直線コネクタ 479">
          <a:extLst>
            <a:ext uri="{FF2B5EF4-FFF2-40B4-BE49-F238E27FC236}">
              <a16:creationId xmlns:a16="http://schemas.microsoft.com/office/drawing/2014/main" id="{426BE3F6-BA61-4EFA-B1B9-3093269EC298}"/>
            </a:ext>
          </a:extLst>
        </xdr:cNvPr>
        <xdr:cNvCxnSpPr/>
      </xdr:nvCxnSpPr>
      <xdr:spPr>
        <a:xfrm flipV="1">
          <a:off x="6286500" y="18546090"/>
          <a:ext cx="79756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61231</xdr:rowOff>
    </xdr:from>
    <xdr:ext cx="469744" cy="259045"/>
    <xdr:sp macro="" textlink="">
      <xdr:nvSpPr>
        <xdr:cNvPr id="481" name="n_1aveValue【市民会館】&#10;一人当たり面積">
          <a:extLst>
            <a:ext uri="{FF2B5EF4-FFF2-40B4-BE49-F238E27FC236}">
              <a16:creationId xmlns:a16="http://schemas.microsoft.com/office/drawing/2014/main" id="{E8F9DED9-82C3-48C0-926B-48EB6C191A91}"/>
            </a:ext>
          </a:extLst>
        </xdr:cNvPr>
        <xdr:cNvSpPr txBox="1"/>
      </xdr:nvSpPr>
      <xdr:spPr>
        <a:xfrm>
          <a:off x="8454467" y="1823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482" name="n_2aveValue【市民会館】&#10;一人当たり面積">
          <a:extLst>
            <a:ext uri="{FF2B5EF4-FFF2-40B4-BE49-F238E27FC236}">
              <a16:creationId xmlns:a16="http://schemas.microsoft.com/office/drawing/2014/main" id="{3DCA0507-39FE-4C3D-B4DA-EE6D2D104BDD}"/>
            </a:ext>
          </a:extLst>
        </xdr:cNvPr>
        <xdr:cNvSpPr txBox="1"/>
      </xdr:nvSpPr>
      <xdr:spPr>
        <a:xfrm>
          <a:off x="7673417" y="1822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483" name="n_3aveValue【市民会館】&#10;一人当たり面積">
          <a:extLst>
            <a:ext uri="{FF2B5EF4-FFF2-40B4-BE49-F238E27FC236}">
              <a16:creationId xmlns:a16="http://schemas.microsoft.com/office/drawing/2014/main" id="{87BE4D1A-8AE8-4264-BEBA-9DCC618558E8}"/>
            </a:ext>
          </a:extLst>
        </xdr:cNvPr>
        <xdr:cNvSpPr txBox="1"/>
      </xdr:nvSpPr>
      <xdr:spPr>
        <a:xfrm>
          <a:off x="6866332" y="182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484" name="n_4aveValue【市民会館】&#10;一人当たり面積">
          <a:extLst>
            <a:ext uri="{FF2B5EF4-FFF2-40B4-BE49-F238E27FC236}">
              <a16:creationId xmlns:a16="http://schemas.microsoft.com/office/drawing/2014/main" id="{4D9EA715-D68B-4D53-9DDF-A0222A4ED926}"/>
            </a:ext>
          </a:extLst>
        </xdr:cNvPr>
        <xdr:cNvSpPr txBox="1"/>
      </xdr:nvSpPr>
      <xdr:spPr>
        <a:xfrm>
          <a:off x="6068772" y="1823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71950</xdr:rowOff>
    </xdr:from>
    <xdr:ext cx="469744" cy="259045"/>
    <xdr:sp macro="" textlink="">
      <xdr:nvSpPr>
        <xdr:cNvPr id="485" name="n_1mainValue【市民会館】&#10;一人当たり面積">
          <a:extLst>
            <a:ext uri="{FF2B5EF4-FFF2-40B4-BE49-F238E27FC236}">
              <a16:creationId xmlns:a16="http://schemas.microsoft.com/office/drawing/2014/main" id="{5247D4DC-5238-4F1A-8A5C-5AF85D18F3D3}"/>
            </a:ext>
          </a:extLst>
        </xdr:cNvPr>
        <xdr:cNvSpPr txBox="1"/>
      </xdr:nvSpPr>
      <xdr:spPr>
        <a:xfrm>
          <a:off x="8454467" y="1858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72865</xdr:rowOff>
    </xdr:from>
    <xdr:ext cx="469744" cy="259045"/>
    <xdr:sp macro="" textlink="">
      <xdr:nvSpPr>
        <xdr:cNvPr id="486" name="n_2mainValue【市民会館】&#10;一人当たり面積">
          <a:extLst>
            <a:ext uri="{FF2B5EF4-FFF2-40B4-BE49-F238E27FC236}">
              <a16:creationId xmlns:a16="http://schemas.microsoft.com/office/drawing/2014/main" id="{4CFBDAAA-73A2-4FC2-AE95-A644CE88DE24}"/>
            </a:ext>
          </a:extLst>
        </xdr:cNvPr>
        <xdr:cNvSpPr txBox="1"/>
      </xdr:nvSpPr>
      <xdr:spPr>
        <a:xfrm>
          <a:off x="7673417" y="1858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73322</xdr:rowOff>
    </xdr:from>
    <xdr:ext cx="469744" cy="259045"/>
    <xdr:sp macro="" textlink="">
      <xdr:nvSpPr>
        <xdr:cNvPr id="487" name="n_3mainValue【市民会館】&#10;一人当たり面積">
          <a:extLst>
            <a:ext uri="{FF2B5EF4-FFF2-40B4-BE49-F238E27FC236}">
              <a16:creationId xmlns:a16="http://schemas.microsoft.com/office/drawing/2014/main" id="{EE36D3F2-C7FA-41A2-ACD9-D800C76CD2AE}"/>
            </a:ext>
          </a:extLst>
        </xdr:cNvPr>
        <xdr:cNvSpPr txBox="1"/>
      </xdr:nvSpPr>
      <xdr:spPr>
        <a:xfrm>
          <a:off x="6866332" y="1858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73779</xdr:rowOff>
    </xdr:from>
    <xdr:ext cx="469744" cy="259045"/>
    <xdr:sp macro="" textlink="">
      <xdr:nvSpPr>
        <xdr:cNvPr id="488" name="n_4mainValue【市民会館】&#10;一人当たり面積">
          <a:extLst>
            <a:ext uri="{FF2B5EF4-FFF2-40B4-BE49-F238E27FC236}">
              <a16:creationId xmlns:a16="http://schemas.microsoft.com/office/drawing/2014/main" id="{BDAE7F7E-7114-4DB0-8D27-C17C74177BD8}"/>
            </a:ext>
          </a:extLst>
        </xdr:cNvPr>
        <xdr:cNvSpPr txBox="1"/>
      </xdr:nvSpPr>
      <xdr:spPr>
        <a:xfrm>
          <a:off x="6068772" y="1859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CC0BD759-1AEF-4CCB-9F71-D41F8E0D7CC6}"/>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9AA68EAF-2D6A-43FC-AC57-DF167D66D0AC}"/>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841F3775-9DDE-496F-A2A2-9CEC7873B61B}"/>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6391BA83-CD14-4E35-9401-99F0EF9C7D4F}"/>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37217E8D-C27A-4D17-A2FF-7DE793B8225F}"/>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E3B24D5D-2252-4673-8ABA-4BB9E5E28A91}"/>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615AECE-C516-4509-AA23-037D5143E1F4}"/>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70C7F186-88C1-466B-9563-1CE01747A859}"/>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9C043092-09F4-4AD4-A1B5-DE01166B0D0B}"/>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8E869E22-DF72-4964-88F4-679AC339813F}"/>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73BAA907-6A56-4BDA-9C6F-F5A816254158}"/>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D9DC9E3B-F005-462E-B874-F07B91106187}"/>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B3C87492-54D2-4136-8B99-CD2BAE81E833}"/>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8C60A0A3-53EA-4CAF-819E-D6C27F45FE4E}"/>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C0287FC6-F3A2-495E-B369-09293D28E253}"/>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F8587CB0-25BB-49DE-8197-A7157679883E}"/>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FFDC7246-2CF3-4595-8A79-A1FF321B64EE}"/>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8153AB12-B3BD-48F4-A12F-4EBBF74D48C8}"/>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C06B6BA4-4020-448A-BE89-CBFB5B21C9DD}"/>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3BD5CD40-F55A-4428-A13A-EF9455D7ED3B}"/>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36197533-2B37-4B6C-BF1A-33ACF95FFA3C}"/>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28418E78-F857-4713-8343-F32FA9B638B5}"/>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588C4F63-B7D2-43A9-9059-A1FE87118D98}"/>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C502983B-1599-4700-9DB0-A21A9271B5AC}"/>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B0CE9E9C-0EAA-4575-9B05-0482AA8FCF6E}"/>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a:extLst>
            <a:ext uri="{FF2B5EF4-FFF2-40B4-BE49-F238E27FC236}">
              <a16:creationId xmlns:a16="http://schemas.microsoft.com/office/drawing/2014/main" id="{147314A6-1EC0-4832-81FC-5C470BBC3988}"/>
            </a:ext>
          </a:extLst>
        </xdr:cNvPr>
        <xdr:cNvCxnSpPr/>
      </xdr:nvCxnSpPr>
      <xdr:spPr>
        <a:xfrm flipV="1">
          <a:off x="14703424" y="5866311"/>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5D98E7E7-02CC-49D3-9F37-471513ABFE1B}"/>
            </a:ext>
          </a:extLst>
        </xdr:cNvPr>
        <xdr:cNvSpPr txBox="1"/>
      </xdr:nvSpPr>
      <xdr:spPr>
        <a:xfrm>
          <a:off x="14742160" y="7222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a:extLst>
            <a:ext uri="{FF2B5EF4-FFF2-40B4-BE49-F238E27FC236}">
              <a16:creationId xmlns:a16="http://schemas.microsoft.com/office/drawing/2014/main" id="{05FF021E-C4E1-4BC4-8C36-67BE717DC930}"/>
            </a:ext>
          </a:extLst>
        </xdr:cNvPr>
        <xdr:cNvCxnSpPr/>
      </xdr:nvCxnSpPr>
      <xdr:spPr>
        <a:xfrm>
          <a:off x="14611350" y="72188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523F9AFA-8786-45CE-A95D-5DD5F00520B8}"/>
            </a:ext>
          </a:extLst>
        </xdr:cNvPr>
        <xdr:cNvSpPr txBox="1"/>
      </xdr:nvSpPr>
      <xdr:spPr>
        <a:xfrm>
          <a:off x="1474216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a:extLst>
            <a:ext uri="{FF2B5EF4-FFF2-40B4-BE49-F238E27FC236}">
              <a16:creationId xmlns:a16="http://schemas.microsoft.com/office/drawing/2014/main" id="{3C646CD3-0E49-4294-A263-CA277DB5A510}"/>
            </a:ext>
          </a:extLst>
        </xdr:cNvPr>
        <xdr:cNvCxnSpPr/>
      </xdr:nvCxnSpPr>
      <xdr:spPr>
        <a:xfrm>
          <a:off x="14611350" y="58663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66C1A0F6-A881-4221-B993-C4AD515C9099}"/>
            </a:ext>
          </a:extLst>
        </xdr:cNvPr>
        <xdr:cNvSpPr txBox="1"/>
      </xdr:nvSpPr>
      <xdr:spPr>
        <a:xfrm>
          <a:off x="1474216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a:extLst>
            <a:ext uri="{FF2B5EF4-FFF2-40B4-BE49-F238E27FC236}">
              <a16:creationId xmlns:a16="http://schemas.microsoft.com/office/drawing/2014/main" id="{9E74DD3F-49CB-4205-8FEA-8B840627D869}"/>
            </a:ext>
          </a:extLst>
        </xdr:cNvPr>
        <xdr:cNvSpPr/>
      </xdr:nvSpPr>
      <xdr:spPr>
        <a:xfrm>
          <a:off x="14649450" y="660799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a:extLst>
            <a:ext uri="{FF2B5EF4-FFF2-40B4-BE49-F238E27FC236}">
              <a16:creationId xmlns:a16="http://schemas.microsoft.com/office/drawing/2014/main" id="{207F5521-1879-418C-8146-E7627D65266A}"/>
            </a:ext>
          </a:extLst>
        </xdr:cNvPr>
        <xdr:cNvSpPr/>
      </xdr:nvSpPr>
      <xdr:spPr>
        <a:xfrm>
          <a:off x="13887450" y="6477907"/>
          <a:ext cx="97790" cy="10350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a:extLst>
            <a:ext uri="{FF2B5EF4-FFF2-40B4-BE49-F238E27FC236}">
              <a16:creationId xmlns:a16="http://schemas.microsoft.com/office/drawing/2014/main" id="{342F371C-07C4-48D9-A23B-8E80BAAEA3BD}"/>
            </a:ext>
          </a:extLst>
        </xdr:cNvPr>
        <xdr:cNvSpPr/>
      </xdr:nvSpPr>
      <xdr:spPr>
        <a:xfrm>
          <a:off x="13089890" y="648471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a:extLst>
            <a:ext uri="{FF2B5EF4-FFF2-40B4-BE49-F238E27FC236}">
              <a16:creationId xmlns:a16="http://schemas.microsoft.com/office/drawing/2014/main" id="{04805467-8A28-4E33-A395-F90F1FA6C448}"/>
            </a:ext>
          </a:extLst>
        </xdr:cNvPr>
        <xdr:cNvSpPr/>
      </xdr:nvSpPr>
      <xdr:spPr>
        <a:xfrm>
          <a:off x="12303760" y="6477907"/>
          <a:ext cx="78740" cy="10350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a:extLst>
            <a:ext uri="{FF2B5EF4-FFF2-40B4-BE49-F238E27FC236}">
              <a16:creationId xmlns:a16="http://schemas.microsoft.com/office/drawing/2014/main" id="{8C098551-29AB-4531-90CE-557062A3D3EF}"/>
            </a:ext>
          </a:extLst>
        </xdr:cNvPr>
        <xdr:cNvSpPr/>
      </xdr:nvSpPr>
      <xdr:spPr>
        <a:xfrm>
          <a:off x="11487150" y="642130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C5425423-56A9-436F-B7C5-4AD01B1FC334}"/>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C6CE0411-C533-4B72-A121-9AC3486C2BD6}"/>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3A1DBB6F-422B-42AC-8431-0BF86970CDEC}"/>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2D031FD8-F18D-4D3C-925C-6F8DBEB04568}"/>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886CC08-6354-431F-83CB-FF9E2A3A38F9}"/>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111941</xdr:rowOff>
    </xdr:from>
    <xdr:to>
      <xdr:col>85</xdr:col>
      <xdr:colOff>177800</xdr:colOff>
      <xdr:row>40</xdr:row>
      <xdr:rowOff>42091</xdr:rowOff>
    </xdr:to>
    <xdr:sp macro="" textlink="">
      <xdr:nvSpPr>
        <xdr:cNvPr id="530" name="楕円 529">
          <a:extLst>
            <a:ext uri="{FF2B5EF4-FFF2-40B4-BE49-F238E27FC236}">
              <a16:creationId xmlns:a16="http://schemas.microsoft.com/office/drawing/2014/main" id="{EDF30E3C-6F2F-47AE-A877-CD9E7101059C}"/>
            </a:ext>
          </a:extLst>
        </xdr:cNvPr>
        <xdr:cNvSpPr/>
      </xdr:nvSpPr>
      <xdr:spPr>
        <a:xfrm>
          <a:off x="14649450" y="679849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90368</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FA1445D1-3C48-4FAA-B1A8-A6C088300FF0}"/>
            </a:ext>
          </a:extLst>
        </xdr:cNvPr>
        <xdr:cNvSpPr txBox="1"/>
      </xdr:nvSpPr>
      <xdr:spPr>
        <a:xfrm>
          <a:off x="14742160" y="678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40096</xdr:rowOff>
    </xdr:from>
    <xdr:to>
      <xdr:col>81</xdr:col>
      <xdr:colOff>101600</xdr:colOff>
      <xdr:row>39</xdr:row>
      <xdr:rowOff>141696</xdr:rowOff>
    </xdr:to>
    <xdr:sp macro="" textlink="">
      <xdr:nvSpPr>
        <xdr:cNvPr id="532" name="楕円 531">
          <a:extLst>
            <a:ext uri="{FF2B5EF4-FFF2-40B4-BE49-F238E27FC236}">
              <a16:creationId xmlns:a16="http://schemas.microsoft.com/office/drawing/2014/main" id="{32DE883B-6324-49D5-A974-8A1EC1016346}"/>
            </a:ext>
          </a:extLst>
        </xdr:cNvPr>
        <xdr:cNvSpPr/>
      </xdr:nvSpPr>
      <xdr:spPr>
        <a:xfrm>
          <a:off x="13887450" y="672664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90896</xdr:rowOff>
    </xdr:from>
    <xdr:to>
      <xdr:col>85</xdr:col>
      <xdr:colOff>127000</xdr:colOff>
      <xdr:row>39</xdr:row>
      <xdr:rowOff>162741</xdr:rowOff>
    </xdr:to>
    <xdr:cxnSp macro="">
      <xdr:nvCxnSpPr>
        <xdr:cNvPr id="533" name="直線コネクタ 532">
          <a:extLst>
            <a:ext uri="{FF2B5EF4-FFF2-40B4-BE49-F238E27FC236}">
              <a16:creationId xmlns:a16="http://schemas.microsoft.com/office/drawing/2014/main" id="{30B57526-373F-462E-A2F1-FE622857AEEC}"/>
            </a:ext>
          </a:extLst>
        </xdr:cNvPr>
        <xdr:cNvCxnSpPr/>
      </xdr:nvCxnSpPr>
      <xdr:spPr>
        <a:xfrm>
          <a:off x="13942060" y="6781256"/>
          <a:ext cx="762000" cy="6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123372</xdr:rowOff>
    </xdr:from>
    <xdr:to>
      <xdr:col>76</xdr:col>
      <xdr:colOff>165100</xdr:colOff>
      <xdr:row>40</xdr:row>
      <xdr:rowOff>53522</xdr:rowOff>
    </xdr:to>
    <xdr:sp macro="" textlink="">
      <xdr:nvSpPr>
        <xdr:cNvPr id="534" name="楕円 533">
          <a:extLst>
            <a:ext uri="{FF2B5EF4-FFF2-40B4-BE49-F238E27FC236}">
              <a16:creationId xmlns:a16="http://schemas.microsoft.com/office/drawing/2014/main" id="{EDD7B89F-5917-4955-AB51-9046EFC29631}"/>
            </a:ext>
          </a:extLst>
        </xdr:cNvPr>
        <xdr:cNvSpPr/>
      </xdr:nvSpPr>
      <xdr:spPr>
        <a:xfrm>
          <a:off x="13089890" y="681182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90896</xdr:rowOff>
    </xdr:from>
    <xdr:to>
      <xdr:col>81</xdr:col>
      <xdr:colOff>50800</xdr:colOff>
      <xdr:row>40</xdr:row>
      <xdr:rowOff>2722</xdr:rowOff>
    </xdr:to>
    <xdr:cxnSp macro="">
      <xdr:nvCxnSpPr>
        <xdr:cNvPr id="535" name="直線コネクタ 534">
          <a:extLst>
            <a:ext uri="{FF2B5EF4-FFF2-40B4-BE49-F238E27FC236}">
              <a16:creationId xmlns:a16="http://schemas.microsoft.com/office/drawing/2014/main" id="{58968548-1857-45AB-96D9-CB2CC12A321B}"/>
            </a:ext>
          </a:extLst>
        </xdr:cNvPr>
        <xdr:cNvCxnSpPr/>
      </xdr:nvCxnSpPr>
      <xdr:spPr>
        <a:xfrm flipV="1">
          <a:off x="13144500" y="6781256"/>
          <a:ext cx="797560" cy="7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46627</xdr:rowOff>
    </xdr:from>
    <xdr:to>
      <xdr:col>72</xdr:col>
      <xdr:colOff>38100</xdr:colOff>
      <xdr:row>39</xdr:row>
      <xdr:rowOff>148227</xdr:rowOff>
    </xdr:to>
    <xdr:sp macro="" textlink="">
      <xdr:nvSpPr>
        <xdr:cNvPr id="536" name="楕円 535">
          <a:extLst>
            <a:ext uri="{FF2B5EF4-FFF2-40B4-BE49-F238E27FC236}">
              <a16:creationId xmlns:a16="http://schemas.microsoft.com/office/drawing/2014/main" id="{7DF03631-79C9-42CF-AD7C-0D02D54C7B10}"/>
            </a:ext>
          </a:extLst>
        </xdr:cNvPr>
        <xdr:cNvSpPr/>
      </xdr:nvSpPr>
      <xdr:spPr>
        <a:xfrm>
          <a:off x="12303760" y="67350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97427</xdr:rowOff>
    </xdr:from>
    <xdr:to>
      <xdr:col>76</xdr:col>
      <xdr:colOff>114300</xdr:colOff>
      <xdr:row>40</xdr:row>
      <xdr:rowOff>2722</xdr:rowOff>
    </xdr:to>
    <xdr:cxnSp macro="">
      <xdr:nvCxnSpPr>
        <xdr:cNvPr id="537" name="直線コネクタ 536">
          <a:extLst>
            <a:ext uri="{FF2B5EF4-FFF2-40B4-BE49-F238E27FC236}">
              <a16:creationId xmlns:a16="http://schemas.microsoft.com/office/drawing/2014/main" id="{F7B709A9-0821-4982-B0DC-E5A5754D9409}"/>
            </a:ext>
          </a:extLst>
        </xdr:cNvPr>
        <xdr:cNvCxnSpPr/>
      </xdr:nvCxnSpPr>
      <xdr:spPr>
        <a:xfrm>
          <a:off x="12346940" y="6780167"/>
          <a:ext cx="797560" cy="8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142966</xdr:rowOff>
    </xdr:from>
    <xdr:to>
      <xdr:col>67</xdr:col>
      <xdr:colOff>101600</xdr:colOff>
      <xdr:row>39</xdr:row>
      <xdr:rowOff>73116</xdr:rowOff>
    </xdr:to>
    <xdr:sp macro="" textlink="">
      <xdr:nvSpPr>
        <xdr:cNvPr id="538" name="楕円 537">
          <a:extLst>
            <a:ext uri="{FF2B5EF4-FFF2-40B4-BE49-F238E27FC236}">
              <a16:creationId xmlns:a16="http://schemas.microsoft.com/office/drawing/2014/main" id="{C6533AA7-A73D-460C-B1EA-A1E6E494DE1C}"/>
            </a:ext>
          </a:extLst>
        </xdr:cNvPr>
        <xdr:cNvSpPr/>
      </xdr:nvSpPr>
      <xdr:spPr>
        <a:xfrm>
          <a:off x="11487150" y="665616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22316</xdr:rowOff>
    </xdr:from>
    <xdr:to>
      <xdr:col>71</xdr:col>
      <xdr:colOff>177800</xdr:colOff>
      <xdr:row>39</xdr:row>
      <xdr:rowOff>97427</xdr:rowOff>
    </xdr:to>
    <xdr:cxnSp macro="">
      <xdr:nvCxnSpPr>
        <xdr:cNvPr id="539" name="直線コネクタ 538">
          <a:extLst>
            <a:ext uri="{FF2B5EF4-FFF2-40B4-BE49-F238E27FC236}">
              <a16:creationId xmlns:a16="http://schemas.microsoft.com/office/drawing/2014/main" id="{6530A31C-1A7A-4BDB-9DA3-C3E29A504E5C}"/>
            </a:ext>
          </a:extLst>
        </xdr:cNvPr>
        <xdr:cNvCxnSpPr/>
      </xdr:nvCxnSpPr>
      <xdr:spPr>
        <a:xfrm>
          <a:off x="11541760" y="6705056"/>
          <a:ext cx="80518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DB403A54-117C-4EB6-AADA-9180F4ED3BB0}"/>
            </a:ext>
          </a:extLst>
        </xdr:cNvPr>
        <xdr:cNvSpPr txBox="1"/>
      </xdr:nvSpPr>
      <xdr:spPr>
        <a:xfrm>
          <a:off x="13738234" y="625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5FE29FB1-4379-4AB6-A9B6-006C7B812563}"/>
            </a:ext>
          </a:extLst>
        </xdr:cNvPr>
        <xdr:cNvSpPr txBox="1"/>
      </xdr:nvSpPr>
      <xdr:spPr>
        <a:xfrm>
          <a:off x="12957184" y="6265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3924B38F-CD6D-4D07-8364-98AF6A50F3A2}"/>
            </a:ext>
          </a:extLst>
        </xdr:cNvPr>
        <xdr:cNvSpPr txBox="1"/>
      </xdr:nvSpPr>
      <xdr:spPr>
        <a:xfrm>
          <a:off x="12171054" y="625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33907C23-C152-4721-8AE0-7C181DC78021}"/>
            </a:ext>
          </a:extLst>
        </xdr:cNvPr>
        <xdr:cNvSpPr txBox="1"/>
      </xdr:nvSpPr>
      <xdr:spPr>
        <a:xfrm>
          <a:off x="11354444" y="6192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132823</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19749EA7-3E65-40B5-87D5-5C31F9DD8FF0}"/>
            </a:ext>
          </a:extLst>
        </xdr:cNvPr>
        <xdr:cNvSpPr txBox="1"/>
      </xdr:nvSpPr>
      <xdr:spPr>
        <a:xfrm>
          <a:off x="13738234" y="682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44649</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D3E8C78C-23B2-4119-8AFA-C860DEFF8908}"/>
            </a:ext>
          </a:extLst>
        </xdr:cNvPr>
        <xdr:cNvSpPr txBox="1"/>
      </xdr:nvSpPr>
      <xdr:spPr>
        <a:xfrm>
          <a:off x="12957184" y="690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139354</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067BC4F4-A61B-4874-BFA6-D45268F91D08}"/>
            </a:ext>
          </a:extLst>
        </xdr:cNvPr>
        <xdr:cNvSpPr txBox="1"/>
      </xdr:nvSpPr>
      <xdr:spPr>
        <a:xfrm>
          <a:off x="12171054" y="6822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64243</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2D5FEB57-D9C7-47DB-85DA-2CC1912DD240}"/>
            </a:ext>
          </a:extLst>
        </xdr:cNvPr>
        <xdr:cNvSpPr txBox="1"/>
      </xdr:nvSpPr>
      <xdr:spPr>
        <a:xfrm>
          <a:off x="11354444" y="674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C071F7CD-929F-47AC-A51B-223D5E30429E}"/>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917F7276-1A79-4B9B-BEBE-9C2209A4C1B4}"/>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63EABFC2-D2C1-4E00-A271-88914C81B418}"/>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E9BB7EE4-8F14-4E72-BFA1-890420C00F68}"/>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24652542-0BBA-45FA-BA0F-5A78DDD86EFC}"/>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42F0AD79-E936-4CF0-928A-162AF80BF2AF}"/>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35579382-BCBE-4820-8B7A-48ED1BAC77DD}"/>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CEDA8836-9F60-44B1-BE4B-885EAEE5952F}"/>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D7777AF9-BEF0-47C0-B691-7CE9A493300F}"/>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F0ADEFEF-7201-4646-A11A-C2737BFC8908}"/>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a:extLst>
            <a:ext uri="{FF2B5EF4-FFF2-40B4-BE49-F238E27FC236}">
              <a16:creationId xmlns:a16="http://schemas.microsoft.com/office/drawing/2014/main" id="{83ADF5D3-E18C-482E-A39B-485ABCCC60E9}"/>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a:extLst>
            <a:ext uri="{FF2B5EF4-FFF2-40B4-BE49-F238E27FC236}">
              <a16:creationId xmlns:a16="http://schemas.microsoft.com/office/drawing/2014/main" id="{7E68EDF4-CBF1-4FE9-8A41-66AC20F2A027}"/>
            </a:ext>
          </a:extLst>
        </xdr:cNvPr>
        <xdr:cNvSpPr txBox="1"/>
      </xdr:nvSpPr>
      <xdr:spPr>
        <a:xfrm>
          <a:off x="16252324" y="715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a:extLst>
            <a:ext uri="{FF2B5EF4-FFF2-40B4-BE49-F238E27FC236}">
              <a16:creationId xmlns:a16="http://schemas.microsoft.com/office/drawing/2014/main" id="{7F9729FA-53A8-4CFE-9B9D-F4C7BA396A9C}"/>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a:extLst>
            <a:ext uri="{FF2B5EF4-FFF2-40B4-BE49-F238E27FC236}">
              <a16:creationId xmlns:a16="http://schemas.microsoft.com/office/drawing/2014/main" id="{36014BAA-F631-4454-82C9-7A7C23BFC9D8}"/>
            </a:ext>
          </a:extLst>
        </xdr:cNvPr>
        <xdr:cNvSpPr txBox="1"/>
      </xdr:nvSpPr>
      <xdr:spPr>
        <a:xfrm>
          <a:off x="15943791" y="682082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a:extLst>
            <a:ext uri="{FF2B5EF4-FFF2-40B4-BE49-F238E27FC236}">
              <a16:creationId xmlns:a16="http://schemas.microsoft.com/office/drawing/2014/main" id="{C72444FF-6029-41C7-972F-83E02274677D}"/>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a:extLst>
            <a:ext uri="{FF2B5EF4-FFF2-40B4-BE49-F238E27FC236}">
              <a16:creationId xmlns:a16="http://schemas.microsoft.com/office/drawing/2014/main" id="{1AC455AE-3AF5-4EEE-80F4-F3B95E2DA5D3}"/>
            </a:ext>
          </a:extLst>
        </xdr:cNvPr>
        <xdr:cNvSpPr txBox="1"/>
      </xdr:nvSpPr>
      <xdr:spPr>
        <a:xfrm>
          <a:off x="1594379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a:extLst>
            <a:ext uri="{FF2B5EF4-FFF2-40B4-BE49-F238E27FC236}">
              <a16:creationId xmlns:a16="http://schemas.microsoft.com/office/drawing/2014/main" id="{2EF1822A-1CCD-4127-ADD6-7BDBC2E120D2}"/>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a:extLst>
            <a:ext uri="{FF2B5EF4-FFF2-40B4-BE49-F238E27FC236}">
              <a16:creationId xmlns:a16="http://schemas.microsoft.com/office/drawing/2014/main" id="{A85CFE15-6975-4D0B-94A3-EE2E8C0DEDF9}"/>
            </a:ext>
          </a:extLst>
        </xdr:cNvPr>
        <xdr:cNvSpPr txBox="1"/>
      </xdr:nvSpPr>
      <xdr:spPr>
        <a:xfrm>
          <a:off x="15943791" y="617530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a:extLst>
            <a:ext uri="{FF2B5EF4-FFF2-40B4-BE49-F238E27FC236}">
              <a16:creationId xmlns:a16="http://schemas.microsoft.com/office/drawing/2014/main" id="{0191962A-DAEA-4D07-86C8-85D59ADCE65D}"/>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a:extLst>
            <a:ext uri="{FF2B5EF4-FFF2-40B4-BE49-F238E27FC236}">
              <a16:creationId xmlns:a16="http://schemas.microsoft.com/office/drawing/2014/main" id="{D073680F-1BED-4834-9CC7-1B7131071AB1}"/>
            </a:ext>
          </a:extLst>
        </xdr:cNvPr>
        <xdr:cNvSpPr txBox="1"/>
      </xdr:nvSpPr>
      <xdr:spPr>
        <a:xfrm>
          <a:off x="15943791" y="58487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a:extLst>
            <a:ext uri="{FF2B5EF4-FFF2-40B4-BE49-F238E27FC236}">
              <a16:creationId xmlns:a16="http://schemas.microsoft.com/office/drawing/2014/main" id="{B18703FD-76F0-4964-A751-99E78ECE5478}"/>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a:extLst>
            <a:ext uri="{FF2B5EF4-FFF2-40B4-BE49-F238E27FC236}">
              <a16:creationId xmlns:a16="http://schemas.microsoft.com/office/drawing/2014/main" id="{61546275-63FC-4BA1-9116-F724E218DE25}"/>
            </a:ext>
          </a:extLst>
        </xdr:cNvPr>
        <xdr:cNvSpPr txBox="1"/>
      </xdr:nvSpPr>
      <xdr:spPr>
        <a:xfrm>
          <a:off x="15943791" y="55164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E69616C3-3F54-4271-902D-57D83084AB96}"/>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9CBBF618-E204-451E-B0E1-98C8A2D6E565}"/>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5F1ABE0-7BAF-47E7-A4C3-BB9842CEE2B4}"/>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a:extLst>
            <a:ext uri="{FF2B5EF4-FFF2-40B4-BE49-F238E27FC236}">
              <a16:creationId xmlns:a16="http://schemas.microsoft.com/office/drawing/2014/main" id="{52A130E2-31FC-43FB-9022-3B7F3BA589DF}"/>
            </a:ext>
          </a:extLst>
        </xdr:cNvPr>
        <xdr:cNvCxnSpPr/>
      </xdr:nvCxnSpPr>
      <xdr:spPr>
        <a:xfrm flipV="1">
          <a:off x="19947254" y="5745739"/>
          <a:ext cx="0" cy="1550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27477FF1-1EAE-41F0-B007-1DDD34B68DE5}"/>
            </a:ext>
          </a:extLst>
        </xdr:cNvPr>
        <xdr:cNvSpPr txBox="1"/>
      </xdr:nvSpPr>
      <xdr:spPr>
        <a:xfrm>
          <a:off x="19985990" y="7292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a:extLst>
            <a:ext uri="{FF2B5EF4-FFF2-40B4-BE49-F238E27FC236}">
              <a16:creationId xmlns:a16="http://schemas.microsoft.com/office/drawing/2014/main" id="{F526C112-DAE6-4E87-BB95-606C7127164B}"/>
            </a:ext>
          </a:extLst>
        </xdr:cNvPr>
        <xdr:cNvCxnSpPr/>
      </xdr:nvCxnSpPr>
      <xdr:spPr>
        <a:xfrm>
          <a:off x="19885660" y="72966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355BC8EA-8B0A-4CCE-8C02-6FB745F8C1B5}"/>
            </a:ext>
          </a:extLst>
        </xdr:cNvPr>
        <xdr:cNvSpPr txBox="1"/>
      </xdr:nvSpPr>
      <xdr:spPr>
        <a:xfrm>
          <a:off x="19985990" y="551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a:extLst>
            <a:ext uri="{FF2B5EF4-FFF2-40B4-BE49-F238E27FC236}">
              <a16:creationId xmlns:a16="http://schemas.microsoft.com/office/drawing/2014/main" id="{E9A318F7-FB81-4A53-82AA-F0A658CAC267}"/>
            </a:ext>
          </a:extLst>
        </xdr:cNvPr>
        <xdr:cNvCxnSpPr/>
      </xdr:nvCxnSpPr>
      <xdr:spPr>
        <a:xfrm>
          <a:off x="19885660" y="57457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41102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95A370F4-E1E9-422F-A6BD-092B13B58D5A}"/>
            </a:ext>
          </a:extLst>
        </xdr:cNvPr>
        <xdr:cNvSpPr txBox="1"/>
      </xdr:nvSpPr>
      <xdr:spPr>
        <a:xfrm>
          <a:off x="19985990" y="6899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a:extLst>
            <a:ext uri="{FF2B5EF4-FFF2-40B4-BE49-F238E27FC236}">
              <a16:creationId xmlns:a16="http://schemas.microsoft.com/office/drawing/2014/main" id="{49B9FF9A-A404-4976-BACA-4D1836EA9F24}"/>
            </a:ext>
          </a:extLst>
        </xdr:cNvPr>
        <xdr:cNvSpPr/>
      </xdr:nvSpPr>
      <xdr:spPr>
        <a:xfrm>
          <a:off x="19904710" y="6916865"/>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80" name="フローチャート: 判断 579">
          <a:extLst>
            <a:ext uri="{FF2B5EF4-FFF2-40B4-BE49-F238E27FC236}">
              <a16:creationId xmlns:a16="http://schemas.microsoft.com/office/drawing/2014/main" id="{4263E760-2BB2-4E1D-8701-F63F9104296A}"/>
            </a:ext>
          </a:extLst>
        </xdr:cNvPr>
        <xdr:cNvSpPr/>
      </xdr:nvSpPr>
      <xdr:spPr>
        <a:xfrm>
          <a:off x="19161760" y="695360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81" name="フローチャート: 判断 580">
          <a:extLst>
            <a:ext uri="{FF2B5EF4-FFF2-40B4-BE49-F238E27FC236}">
              <a16:creationId xmlns:a16="http://schemas.microsoft.com/office/drawing/2014/main" id="{30489736-5818-4B6C-B284-E8503CB97EEE}"/>
            </a:ext>
          </a:extLst>
        </xdr:cNvPr>
        <xdr:cNvSpPr/>
      </xdr:nvSpPr>
      <xdr:spPr>
        <a:xfrm>
          <a:off x="18345150" y="698388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82" name="フローチャート: 判断 581">
          <a:extLst>
            <a:ext uri="{FF2B5EF4-FFF2-40B4-BE49-F238E27FC236}">
              <a16:creationId xmlns:a16="http://schemas.microsoft.com/office/drawing/2014/main" id="{B2EC5BD4-843E-497A-AD2D-B0BC6F7910B7}"/>
            </a:ext>
          </a:extLst>
        </xdr:cNvPr>
        <xdr:cNvSpPr/>
      </xdr:nvSpPr>
      <xdr:spPr>
        <a:xfrm>
          <a:off x="17547590" y="699379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3" name="フローチャート: 判断 582">
          <a:extLst>
            <a:ext uri="{FF2B5EF4-FFF2-40B4-BE49-F238E27FC236}">
              <a16:creationId xmlns:a16="http://schemas.microsoft.com/office/drawing/2014/main" id="{677E1615-FB42-4DDC-AC3D-5C165AA7D9A8}"/>
            </a:ext>
          </a:extLst>
        </xdr:cNvPr>
        <xdr:cNvSpPr/>
      </xdr:nvSpPr>
      <xdr:spPr>
        <a:xfrm>
          <a:off x="16761460" y="69720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29D924A7-C509-4C03-B09A-CC4721F68A1A}"/>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B780B3A7-C244-48B6-9CB2-FECEBAFBDEBC}"/>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35BBDD04-EDD9-4E75-A720-9C0F470204EE}"/>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EC6CB0ED-66A2-4839-9592-76103A9F9181}"/>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41274360-CFF9-49DF-94CC-0FDDC68E602A}"/>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56052</xdr:rowOff>
    </xdr:from>
    <xdr:to>
      <xdr:col>116</xdr:col>
      <xdr:colOff>114300</xdr:colOff>
      <xdr:row>39</xdr:row>
      <xdr:rowOff>157652</xdr:rowOff>
    </xdr:to>
    <xdr:sp macro="" textlink="">
      <xdr:nvSpPr>
        <xdr:cNvPr id="589" name="楕円 588">
          <a:extLst>
            <a:ext uri="{FF2B5EF4-FFF2-40B4-BE49-F238E27FC236}">
              <a16:creationId xmlns:a16="http://schemas.microsoft.com/office/drawing/2014/main" id="{60F85CA9-B25F-4574-B8D5-EF4D0DB44C74}"/>
            </a:ext>
          </a:extLst>
        </xdr:cNvPr>
        <xdr:cNvSpPr/>
      </xdr:nvSpPr>
      <xdr:spPr>
        <a:xfrm>
          <a:off x="19904710" y="6746412"/>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78929</xdr:rowOff>
    </xdr:from>
    <xdr:ext cx="599010" cy="259045"/>
    <xdr:sp macro="" textlink="">
      <xdr:nvSpPr>
        <xdr:cNvPr id="590" name="【一般廃棄物処理施設】&#10;一人当たり有形固定資産（償却資産）額該当値テキスト">
          <a:extLst>
            <a:ext uri="{FF2B5EF4-FFF2-40B4-BE49-F238E27FC236}">
              <a16:creationId xmlns:a16="http://schemas.microsoft.com/office/drawing/2014/main" id="{7196F536-E3B9-481C-B59B-605809306051}"/>
            </a:ext>
          </a:extLst>
        </xdr:cNvPr>
        <xdr:cNvSpPr txBox="1"/>
      </xdr:nvSpPr>
      <xdr:spPr>
        <a:xfrm>
          <a:off x="19985990" y="659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59268</xdr:rowOff>
    </xdr:from>
    <xdr:to>
      <xdr:col>112</xdr:col>
      <xdr:colOff>38100</xdr:colOff>
      <xdr:row>39</xdr:row>
      <xdr:rowOff>160868</xdr:rowOff>
    </xdr:to>
    <xdr:sp macro="" textlink="">
      <xdr:nvSpPr>
        <xdr:cNvPr id="591" name="楕円 590">
          <a:extLst>
            <a:ext uri="{FF2B5EF4-FFF2-40B4-BE49-F238E27FC236}">
              <a16:creationId xmlns:a16="http://schemas.microsoft.com/office/drawing/2014/main" id="{14942654-7A3F-47FC-A9F3-5C0B570335A6}"/>
            </a:ext>
          </a:extLst>
        </xdr:cNvPr>
        <xdr:cNvSpPr/>
      </xdr:nvSpPr>
      <xdr:spPr>
        <a:xfrm>
          <a:off x="19161760" y="6742008"/>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106852</xdr:rowOff>
    </xdr:from>
    <xdr:to>
      <xdr:col>116</xdr:col>
      <xdr:colOff>63500</xdr:colOff>
      <xdr:row>39</xdr:row>
      <xdr:rowOff>110068</xdr:rowOff>
    </xdr:to>
    <xdr:cxnSp macro="">
      <xdr:nvCxnSpPr>
        <xdr:cNvPr id="592" name="直線コネクタ 591">
          <a:extLst>
            <a:ext uri="{FF2B5EF4-FFF2-40B4-BE49-F238E27FC236}">
              <a16:creationId xmlns:a16="http://schemas.microsoft.com/office/drawing/2014/main" id="{572D257E-52AD-455D-B70D-A4BD0DCDCCAA}"/>
            </a:ext>
          </a:extLst>
        </xdr:cNvPr>
        <xdr:cNvCxnSpPr/>
      </xdr:nvCxnSpPr>
      <xdr:spPr>
        <a:xfrm flipV="1">
          <a:off x="19204940" y="6791497"/>
          <a:ext cx="742950" cy="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127620</xdr:rowOff>
    </xdr:from>
    <xdr:to>
      <xdr:col>107</xdr:col>
      <xdr:colOff>101600</xdr:colOff>
      <xdr:row>40</xdr:row>
      <xdr:rowOff>57770</xdr:rowOff>
    </xdr:to>
    <xdr:sp macro="" textlink="">
      <xdr:nvSpPr>
        <xdr:cNvPr id="593" name="楕円 592">
          <a:extLst>
            <a:ext uri="{FF2B5EF4-FFF2-40B4-BE49-F238E27FC236}">
              <a16:creationId xmlns:a16="http://schemas.microsoft.com/office/drawing/2014/main" id="{4FBADE4E-B925-408D-B4E1-5C5D8E630571}"/>
            </a:ext>
          </a:extLst>
        </xdr:cNvPr>
        <xdr:cNvSpPr/>
      </xdr:nvSpPr>
      <xdr:spPr>
        <a:xfrm>
          <a:off x="18345150" y="68179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110068</xdr:rowOff>
    </xdr:from>
    <xdr:to>
      <xdr:col>111</xdr:col>
      <xdr:colOff>177800</xdr:colOff>
      <xdr:row>40</xdr:row>
      <xdr:rowOff>6970</xdr:rowOff>
    </xdr:to>
    <xdr:cxnSp macro="">
      <xdr:nvCxnSpPr>
        <xdr:cNvPr id="594" name="直線コネクタ 593">
          <a:extLst>
            <a:ext uri="{FF2B5EF4-FFF2-40B4-BE49-F238E27FC236}">
              <a16:creationId xmlns:a16="http://schemas.microsoft.com/office/drawing/2014/main" id="{6652E7BF-E34D-4965-AA8D-1BB7E4115A64}"/>
            </a:ext>
          </a:extLst>
        </xdr:cNvPr>
        <xdr:cNvCxnSpPr/>
      </xdr:nvCxnSpPr>
      <xdr:spPr>
        <a:xfrm flipV="1">
          <a:off x="18399760" y="6794713"/>
          <a:ext cx="805180" cy="7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132352</xdr:rowOff>
    </xdr:from>
    <xdr:to>
      <xdr:col>102</xdr:col>
      <xdr:colOff>165100</xdr:colOff>
      <xdr:row>40</xdr:row>
      <xdr:rowOff>62502</xdr:rowOff>
    </xdr:to>
    <xdr:sp macro="" textlink="">
      <xdr:nvSpPr>
        <xdr:cNvPr id="595" name="楕円 594">
          <a:extLst>
            <a:ext uri="{FF2B5EF4-FFF2-40B4-BE49-F238E27FC236}">
              <a16:creationId xmlns:a16="http://schemas.microsoft.com/office/drawing/2014/main" id="{3DD8435C-B83D-48D1-9980-177ACAC3019E}"/>
            </a:ext>
          </a:extLst>
        </xdr:cNvPr>
        <xdr:cNvSpPr/>
      </xdr:nvSpPr>
      <xdr:spPr>
        <a:xfrm>
          <a:off x="17547590" y="682271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6970</xdr:rowOff>
    </xdr:from>
    <xdr:to>
      <xdr:col>107</xdr:col>
      <xdr:colOff>50800</xdr:colOff>
      <xdr:row>40</xdr:row>
      <xdr:rowOff>11702</xdr:rowOff>
    </xdr:to>
    <xdr:cxnSp macro="">
      <xdr:nvCxnSpPr>
        <xdr:cNvPr id="596" name="直線コネクタ 595">
          <a:extLst>
            <a:ext uri="{FF2B5EF4-FFF2-40B4-BE49-F238E27FC236}">
              <a16:creationId xmlns:a16="http://schemas.microsoft.com/office/drawing/2014/main" id="{3A1E8EE0-F382-4356-959E-F1EF4ED9EC2A}"/>
            </a:ext>
          </a:extLst>
        </xdr:cNvPr>
        <xdr:cNvCxnSpPr/>
      </xdr:nvCxnSpPr>
      <xdr:spPr>
        <a:xfrm flipV="1">
          <a:off x="17602200" y="6866875"/>
          <a:ext cx="797560" cy="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136666</xdr:rowOff>
    </xdr:from>
    <xdr:to>
      <xdr:col>98</xdr:col>
      <xdr:colOff>38100</xdr:colOff>
      <xdr:row>40</xdr:row>
      <xdr:rowOff>66816</xdr:rowOff>
    </xdr:to>
    <xdr:sp macro="" textlink="">
      <xdr:nvSpPr>
        <xdr:cNvPr id="597" name="楕円 596">
          <a:extLst>
            <a:ext uri="{FF2B5EF4-FFF2-40B4-BE49-F238E27FC236}">
              <a16:creationId xmlns:a16="http://schemas.microsoft.com/office/drawing/2014/main" id="{3CADCD81-FED3-4DA6-910A-C81505ADAEDE}"/>
            </a:ext>
          </a:extLst>
        </xdr:cNvPr>
        <xdr:cNvSpPr/>
      </xdr:nvSpPr>
      <xdr:spPr>
        <a:xfrm>
          <a:off x="16761460" y="681940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11702</xdr:rowOff>
    </xdr:from>
    <xdr:to>
      <xdr:col>102</xdr:col>
      <xdr:colOff>114300</xdr:colOff>
      <xdr:row>40</xdr:row>
      <xdr:rowOff>16016</xdr:rowOff>
    </xdr:to>
    <xdr:cxnSp macro="">
      <xdr:nvCxnSpPr>
        <xdr:cNvPr id="598" name="直線コネクタ 597">
          <a:extLst>
            <a:ext uri="{FF2B5EF4-FFF2-40B4-BE49-F238E27FC236}">
              <a16:creationId xmlns:a16="http://schemas.microsoft.com/office/drawing/2014/main" id="{4618B63B-68E8-47D6-AB85-7ACF975A5247}"/>
            </a:ext>
          </a:extLst>
        </xdr:cNvPr>
        <xdr:cNvCxnSpPr/>
      </xdr:nvCxnSpPr>
      <xdr:spPr>
        <a:xfrm flipV="1">
          <a:off x="16804640" y="6873512"/>
          <a:ext cx="797560" cy="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13075</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E56A34EB-88E0-4F3B-8949-93D83DFE1D9D}"/>
            </a:ext>
          </a:extLst>
        </xdr:cNvPr>
        <xdr:cNvSpPr txBox="1"/>
      </xdr:nvSpPr>
      <xdr:spPr>
        <a:xfrm>
          <a:off x="18951721" y="704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45255</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8F57F0F2-E7AB-477F-877A-2A1ED821C4CC}"/>
            </a:ext>
          </a:extLst>
        </xdr:cNvPr>
        <xdr:cNvSpPr txBox="1"/>
      </xdr:nvSpPr>
      <xdr:spPr>
        <a:xfrm>
          <a:off x="18170671" y="707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60882</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FC2CA4B3-105B-43FB-B097-99C301D6B0FA}"/>
            </a:ext>
          </a:extLst>
        </xdr:cNvPr>
        <xdr:cNvSpPr txBox="1"/>
      </xdr:nvSpPr>
      <xdr:spPr>
        <a:xfrm>
          <a:off x="17354061" y="70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35293</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B3A6AF70-23AA-4E9D-A9B3-B7313193E9EF}"/>
            </a:ext>
          </a:extLst>
        </xdr:cNvPr>
        <xdr:cNvSpPr txBox="1"/>
      </xdr:nvSpPr>
      <xdr:spPr>
        <a:xfrm>
          <a:off x="16556501" y="706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5945</xdr:rowOff>
    </xdr:from>
    <xdr:ext cx="599010" cy="259045"/>
    <xdr:sp macro="" textlink="">
      <xdr:nvSpPr>
        <xdr:cNvPr id="603" name="n_1mainValue【一般廃棄物処理施設】&#10;一人当たり有形固定資産（償却資産）額">
          <a:extLst>
            <a:ext uri="{FF2B5EF4-FFF2-40B4-BE49-F238E27FC236}">
              <a16:creationId xmlns:a16="http://schemas.microsoft.com/office/drawing/2014/main" id="{2590C27E-6804-414A-9342-AF7B5F447120}"/>
            </a:ext>
          </a:extLst>
        </xdr:cNvPr>
        <xdr:cNvSpPr txBox="1"/>
      </xdr:nvSpPr>
      <xdr:spPr>
        <a:xfrm>
          <a:off x="18919405" y="6522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74297</xdr:rowOff>
    </xdr:from>
    <xdr:ext cx="599010" cy="259045"/>
    <xdr:sp macro="" textlink="">
      <xdr:nvSpPr>
        <xdr:cNvPr id="604" name="n_2mainValue【一般廃棄物処理施設】&#10;一人当たり有形固定資産（償却資産）額">
          <a:extLst>
            <a:ext uri="{FF2B5EF4-FFF2-40B4-BE49-F238E27FC236}">
              <a16:creationId xmlns:a16="http://schemas.microsoft.com/office/drawing/2014/main" id="{0FB2E3C3-29A7-4D51-883D-D2C9C49A01B2}"/>
            </a:ext>
          </a:extLst>
        </xdr:cNvPr>
        <xdr:cNvSpPr txBox="1"/>
      </xdr:nvSpPr>
      <xdr:spPr>
        <a:xfrm>
          <a:off x="18138355" y="65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79029</xdr:rowOff>
    </xdr:from>
    <xdr:ext cx="599010" cy="259045"/>
    <xdr:sp macro="" textlink="">
      <xdr:nvSpPr>
        <xdr:cNvPr id="605" name="n_3mainValue【一般廃棄物処理施設】&#10;一人当たり有形固定資産（償却資産）額">
          <a:extLst>
            <a:ext uri="{FF2B5EF4-FFF2-40B4-BE49-F238E27FC236}">
              <a16:creationId xmlns:a16="http://schemas.microsoft.com/office/drawing/2014/main" id="{F0C95AED-6D90-4F1B-B97A-4752F76BB753}"/>
            </a:ext>
          </a:extLst>
        </xdr:cNvPr>
        <xdr:cNvSpPr txBox="1"/>
      </xdr:nvSpPr>
      <xdr:spPr>
        <a:xfrm>
          <a:off x="17323650" y="659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83343</xdr:rowOff>
    </xdr:from>
    <xdr:ext cx="599010" cy="259045"/>
    <xdr:sp macro="" textlink="">
      <xdr:nvSpPr>
        <xdr:cNvPr id="606" name="n_4mainValue【一般廃棄物処理施設】&#10;一人当たり有形固定資産（償却資産）額">
          <a:extLst>
            <a:ext uri="{FF2B5EF4-FFF2-40B4-BE49-F238E27FC236}">
              <a16:creationId xmlns:a16="http://schemas.microsoft.com/office/drawing/2014/main" id="{2F27DB68-0319-47C0-AE5F-F57499C3E624}"/>
            </a:ext>
          </a:extLst>
        </xdr:cNvPr>
        <xdr:cNvSpPr txBox="1"/>
      </xdr:nvSpPr>
      <xdr:spPr>
        <a:xfrm>
          <a:off x="16526090" y="660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C593C52E-13E7-4D89-A443-C9BDE673AD2A}"/>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81654865-B35B-4799-BB86-8B73938C8173}"/>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125B20A4-5B55-4DD7-985A-8DA179E510A3}"/>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373BA0EB-CA8D-41D1-9727-63CCE7E6D736}"/>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60F2083A-4077-40B5-9307-DD2EEF3F5B5A}"/>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77DC720E-ACE5-4DD4-B7BA-DE2974C782FB}"/>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A2A89AA9-828F-4AF5-8B3C-2909CA7BE1FA}"/>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745B73AA-AC89-4C3D-A28C-58A8C15D8899}"/>
            </a:ext>
          </a:extLst>
        </xdr:cNvPr>
        <xdr:cNvSpPr/>
      </xdr:nvSpPr>
      <xdr:spPr>
        <a:xfrm>
          <a:off x="1120394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a:extLst>
            <a:ext uri="{FF2B5EF4-FFF2-40B4-BE49-F238E27FC236}">
              <a16:creationId xmlns:a16="http://schemas.microsoft.com/office/drawing/2014/main" id="{E36996B6-7308-4A06-82AE-18B5CB069DAA}"/>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a:extLst>
            <a:ext uri="{FF2B5EF4-FFF2-40B4-BE49-F238E27FC236}">
              <a16:creationId xmlns:a16="http://schemas.microsoft.com/office/drawing/2014/main" id="{73F3829C-90C6-4983-A0C2-847E0F39C1BB}"/>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a:extLst>
            <a:ext uri="{FF2B5EF4-FFF2-40B4-BE49-F238E27FC236}">
              <a16:creationId xmlns:a16="http://schemas.microsoft.com/office/drawing/2014/main" id="{05B87F11-AE62-45D2-89EE-E48D1AB8DA36}"/>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a:extLst>
            <a:ext uri="{FF2B5EF4-FFF2-40B4-BE49-F238E27FC236}">
              <a16:creationId xmlns:a16="http://schemas.microsoft.com/office/drawing/2014/main" id="{DD429CC3-E72C-4B45-BBBD-91CCBEA3CBBA}"/>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a:extLst>
            <a:ext uri="{FF2B5EF4-FFF2-40B4-BE49-F238E27FC236}">
              <a16:creationId xmlns:a16="http://schemas.microsoft.com/office/drawing/2014/main" id="{E94B36F1-4C65-4CB7-99AD-4EB132823EF0}"/>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a:extLst>
            <a:ext uri="{FF2B5EF4-FFF2-40B4-BE49-F238E27FC236}">
              <a16:creationId xmlns:a16="http://schemas.microsoft.com/office/drawing/2014/main" id="{E5B2E2DD-36FE-4B8F-9FD4-04492F5E5636}"/>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a:extLst>
            <a:ext uri="{FF2B5EF4-FFF2-40B4-BE49-F238E27FC236}">
              <a16:creationId xmlns:a16="http://schemas.microsoft.com/office/drawing/2014/main" id="{4D186681-1044-4D56-9C03-2EEF3C21B9E7}"/>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a:extLst>
            <a:ext uri="{FF2B5EF4-FFF2-40B4-BE49-F238E27FC236}">
              <a16:creationId xmlns:a16="http://schemas.microsoft.com/office/drawing/2014/main" id="{6BFFD926-AEB0-4B4B-AD14-5D99CB17D633}"/>
            </a:ext>
          </a:extLst>
        </xdr:cNvPr>
        <xdr:cNvSpPr/>
      </xdr:nvSpPr>
      <xdr:spPr>
        <a:xfrm>
          <a:off x="164592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E49CE9C4-6068-4582-9010-FE27F5833BC4}"/>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1DF67037-3138-4894-A5DE-9B3BD52900D8}"/>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17C384F0-6D83-451C-B811-23629D8176F2}"/>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9067E26F-5F80-4AA5-BE87-B3FB4C6ED34A}"/>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F22484FD-45A6-4ADC-A567-A559C94565E7}"/>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BF71FEF-3D69-43A9-B01E-6721AB9B4065}"/>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6712D834-E0BC-485B-B48A-D6E108BBDE90}"/>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896A3FA6-27D8-43F3-A545-83F361634D53}"/>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74EC9AAC-AFD8-4764-90DE-A4F5A375E0CF}"/>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B550E8A7-344B-40EB-98B6-9684C97F0D84}"/>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4A3DBD4D-380A-4BC1-8D66-5EC627A8BDA0}"/>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5A7A8166-E93D-4D86-963F-08991C80FEAD}"/>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937AD0BA-15FF-4024-A82E-A662ACF040B9}"/>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B02386F8-E93F-4535-9FD7-8B989C4E1D59}"/>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707D2126-8735-4E57-89C5-192C2A322B8E}"/>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966F619B-CA5D-4C58-9FF3-49AC349C6130}"/>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BD2874AE-E890-487E-A973-AF145E41D68D}"/>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E9098738-0558-466F-8DA8-2C2C59A4073E}"/>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03D61F8C-E795-4122-9E45-ED5CB31C849C}"/>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17AB0240-087B-4550-8983-0B3DC4C46D70}"/>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1DB3A22A-7A95-4477-81E5-B76D5A8C3009}"/>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EB236489-F592-4064-AB3D-73B8F0EAD401}"/>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61A13FFE-A0F1-44D5-8A8C-F875466741C3}"/>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AD323854-3FD8-4FFF-BFBA-B17C0615AE70}"/>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647" name="直線コネクタ 646">
          <a:extLst>
            <a:ext uri="{FF2B5EF4-FFF2-40B4-BE49-F238E27FC236}">
              <a16:creationId xmlns:a16="http://schemas.microsoft.com/office/drawing/2014/main" id="{F7A344FC-E89D-43CB-BF11-8D4EF41EAF38}"/>
            </a:ext>
          </a:extLst>
        </xdr:cNvPr>
        <xdr:cNvCxnSpPr/>
      </xdr:nvCxnSpPr>
      <xdr:spPr>
        <a:xfrm flipV="1">
          <a:off x="14703424" y="13352145"/>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648" name="【消防施設】&#10;有形固定資産減価償却率最小値テキスト">
          <a:extLst>
            <a:ext uri="{FF2B5EF4-FFF2-40B4-BE49-F238E27FC236}">
              <a16:creationId xmlns:a16="http://schemas.microsoft.com/office/drawing/2014/main" id="{0BE06E4E-791F-43A5-AEC9-B1EE410CE79D}"/>
            </a:ext>
          </a:extLst>
        </xdr:cNvPr>
        <xdr:cNvSpPr txBox="1"/>
      </xdr:nvSpPr>
      <xdr:spPr>
        <a:xfrm>
          <a:off x="1474216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649" name="直線コネクタ 648">
          <a:extLst>
            <a:ext uri="{FF2B5EF4-FFF2-40B4-BE49-F238E27FC236}">
              <a16:creationId xmlns:a16="http://schemas.microsoft.com/office/drawing/2014/main" id="{71BCBB4E-7898-4C93-87E2-343B8C55EBB7}"/>
            </a:ext>
          </a:extLst>
        </xdr:cNvPr>
        <xdr:cNvCxnSpPr/>
      </xdr:nvCxnSpPr>
      <xdr:spPr>
        <a:xfrm>
          <a:off x="14611350" y="147770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50" name="【消防施設】&#10;有形固定資産減価償却率最大値テキスト">
          <a:extLst>
            <a:ext uri="{FF2B5EF4-FFF2-40B4-BE49-F238E27FC236}">
              <a16:creationId xmlns:a16="http://schemas.microsoft.com/office/drawing/2014/main" id="{F8437B58-1245-471C-8D0D-65306FCC6C25}"/>
            </a:ext>
          </a:extLst>
        </xdr:cNvPr>
        <xdr:cNvSpPr txBox="1"/>
      </xdr:nvSpPr>
      <xdr:spPr>
        <a:xfrm>
          <a:off x="14742160" y="1312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51" name="直線コネクタ 650">
          <a:extLst>
            <a:ext uri="{FF2B5EF4-FFF2-40B4-BE49-F238E27FC236}">
              <a16:creationId xmlns:a16="http://schemas.microsoft.com/office/drawing/2014/main" id="{59A6E316-142F-4AA6-90EB-D6F486C03E27}"/>
            </a:ext>
          </a:extLst>
        </xdr:cNvPr>
        <xdr:cNvCxnSpPr/>
      </xdr:nvCxnSpPr>
      <xdr:spPr>
        <a:xfrm>
          <a:off x="14611350" y="133521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38C13C75-61E7-48D5-8D73-3FB1528BB65F}"/>
            </a:ext>
          </a:extLst>
        </xdr:cNvPr>
        <xdr:cNvSpPr txBox="1"/>
      </xdr:nvSpPr>
      <xdr:spPr>
        <a:xfrm>
          <a:off x="14742160" y="1389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53" name="フローチャート: 判断 652">
          <a:extLst>
            <a:ext uri="{FF2B5EF4-FFF2-40B4-BE49-F238E27FC236}">
              <a16:creationId xmlns:a16="http://schemas.microsoft.com/office/drawing/2014/main" id="{43908936-8CB6-41A5-BC62-38096735F5BF}"/>
            </a:ext>
          </a:extLst>
        </xdr:cNvPr>
        <xdr:cNvSpPr/>
      </xdr:nvSpPr>
      <xdr:spPr>
        <a:xfrm>
          <a:off x="14649450" y="140328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654" name="フローチャート: 判断 653">
          <a:extLst>
            <a:ext uri="{FF2B5EF4-FFF2-40B4-BE49-F238E27FC236}">
              <a16:creationId xmlns:a16="http://schemas.microsoft.com/office/drawing/2014/main" id="{620402D8-4DD6-477C-AAD5-44162794550D}"/>
            </a:ext>
          </a:extLst>
        </xdr:cNvPr>
        <xdr:cNvSpPr/>
      </xdr:nvSpPr>
      <xdr:spPr>
        <a:xfrm>
          <a:off x="13887450" y="139852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5" name="フローチャート: 判断 654">
          <a:extLst>
            <a:ext uri="{FF2B5EF4-FFF2-40B4-BE49-F238E27FC236}">
              <a16:creationId xmlns:a16="http://schemas.microsoft.com/office/drawing/2014/main" id="{FDDB146F-A437-43E1-8A6D-6C4631F065D1}"/>
            </a:ext>
          </a:extLst>
        </xdr:cNvPr>
        <xdr:cNvSpPr/>
      </xdr:nvSpPr>
      <xdr:spPr>
        <a:xfrm>
          <a:off x="13089890" y="1394142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6" name="フローチャート: 判断 655">
          <a:extLst>
            <a:ext uri="{FF2B5EF4-FFF2-40B4-BE49-F238E27FC236}">
              <a16:creationId xmlns:a16="http://schemas.microsoft.com/office/drawing/2014/main" id="{6D833570-A3A9-45C3-8E8B-DDD954AA363F}"/>
            </a:ext>
          </a:extLst>
        </xdr:cNvPr>
        <xdr:cNvSpPr/>
      </xdr:nvSpPr>
      <xdr:spPr>
        <a:xfrm>
          <a:off x="12303760" y="1394714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657" name="フローチャート: 判断 656">
          <a:extLst>
            <a:ext uri="{FF2B5EF4-FFF2-40B4-BE49-F238E27FC236}">
              <a16:creationId xmlns:a16="http://schemas.microsoft.com/office/drawing/2014/main" id="{63F3411F-62FC-4A49-BBBE-3A46114C61F0}"/>
            </a:ext>
          </a:extLst>
        </xdr:cNvPr>
        <xdr:cNvSpPr/>
      </xdr:nvSpPr>
      <xdr:spPr>
        <a:xfrm>
          <a:off x="11487150" y="139738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C27897B3-DAB1-4168-A76F-06F9BC8A9A1B}"/>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6E3869D1-C90F-4649-B779-167D0FE5FDAF}"/>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775999E0-2DC0-460B-960B-7953DAF73EC9}"/>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9ABFC4CC-EAA5-42A5-962E-8BE7F07774E4}"/>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B9DA98E-6108-46E3-B890-4C66C37E07FF}"/>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156845</xdr:rowOff>
    </xdr:from>
    <xdr:to>
      <xdr:col>85</xdr:col>
      <xdr:colOff>177800</xdr:colOff>
      <xdr:row>82</xdr:row>
      <xdr:rowOff>86995</xdr:rowOff>
    </xdr:to>
    <xdr:sp macro="" textlink="">
      <xdr:nvSpPr>
        <xdr:cNvPr id="663" name="楕円 662">
          <a:extLst>
            <a:ext uri="{FF2B5EF4-FFF2-40B4-BE49-F238E27FC236}">
              <a16:creationId xmlns:a16="http://schemas.microsoft.com/office/drawing/2014/main" id="{4E5B1E0C-D362-47AB-8773-9ED96B7195E2}"/>
            </a:ext>
          </a:extLst>
        </xdr:cNvPr>
        <xdr:cNvSpPr/>
      </xdr:nvSpPr>
      <xdr:spPr>
        <a:xfrm>
          <a:off x="14649450" y="140462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135272</xdr:rowOff>
    </xdr:from>
    <xdr:ext cx="405111" cy="259045"/>
    <xdr:sp macro="" textlink="">
      <xdr:nvSpPr>
        <xdr:cNvPr id="664" name="【消防施設】&#10;有形固定資産減価償却率該当値テキスト">
          <a:extLst>
            <a:ext uri="{FF2B5EF4-FFF2-40B4-BE49-F238E27FC236}">
              <a16:creationId xmlns:a16="http://schemas.microsoft.com/office/drawing/2014/main" id="{EADBDEDB-AFF2-4D28-A7CC-F6AA11FAE543}"/>
            </a:ext>
          </a:extLst>
        </xdr:cNvPr>
        <xdr:cNvSpPr txBox="1"/>
      </xdr:nvSpPr>
      <xdr:spPr>
        <a:xfrm>
          <a:off x="14742160" y="1401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122555</xdr:rowOff>
    </xdr:from>
    <xdr:to>
      <xdr:col>81</xdr:col>
      <xdr:colOff>101600</xdr:colOff>
      <xdr:row>82</xdr:row>
      <xdr:rowOff>52705</xdr:rowOff>
    </xdr:to>
    <xdr:sp macro="" textlink="">
      <xdr:nvSpPr>
        <xdr:cNvPr id="665" name="楕円 664">
          <a:extLst>
            <a:ext uri="{FF2B5EF4-FFF2-40B4-BE49-F238E27FC236}">
              <a16:creationId xmlns:a16="http://schemas.microsoft.com/office/drawing/2014/main" id="{7025FA74-29B5-4D5B-B9B0-648005E8A4AE}"/>
            </a:ext>
          </a:extLst>
        </xdr:cNvPr>
        <xdr:cNvSpPr/>
      </xdr:nvSpPr>
      <xdr:spPr>
        <a:xfrm>
          <a:off x="13887450" y="140119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1905</xdr:rowOff>
    </xdr:from>
    <xdr:to>
      <xdr:col>85</xdr:col>
      <xdr:colOff>127000</xdr:colOff>
      <xdr:row>82</xdr:row>
      <xdr:rowOff>36195</xdr:rowOff>
    </xdr:to>
    <xdr:cxnSp macro="">
      <xdr:nvCxnSpPr>
        <xdr:cNvPr id="666" name="直線コネクタ 665">
          <a:extLst>
            <a:ext uri="{FF2B5EF4-FFF2-40B4-BE49-F238E27FC236}">
              <a16:creationId xmlns:a16="http://schemas.microsoft.com/office/drawing/2014/main" id="{FCDBCAA6-164E-476B-A8F1-AE863770F783}"/>
            </a:ext>
          </a:extLst>
        </xdr:cNvPr>
        <xdr:cNvCxnSpPr/>
      </xdr:nvCxnSpPr>
      <xdr:spPr>
        <a:xfrm>
          <a:off x="13942060" y="14060805"/>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82550</xdr:rowOff>
    </xdr:from>
    <xdr:to>
      <xdr:col>76</xdr:col>
      <xdr:colOff>165100</xdr:colOff>
      <xdr:row>82</xdr:row>
      <xdr:rowOff>12700</xdr:rowOff>
    </xdr:to>
    <xdr:sp macro="" textlink="">
      <xdr:nvSpPr>
        <xdr:cNvPr id="667" name="楕円 666">
          <a:extLst>
            <a:ext uri="{FF2B5EF4-FFF2-40B4-BE49-F238E27FC236}">
              <a16:creationId xmlns:a16="http://schemas.microsoft.com/office/drawing/2014/main" id="{378F8949-150C-4723-9E4E-32CB17AE5DB2}"/>
            </a:ext>
          </a:extLst>
        </xdr:cNvPr>
        <xdr:cNvSpPr/>
      </xdr:nvSpPr>
      <xdr:spPr>
        <a:xfrm>
          <a:off x="13089890" y="139719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133350</xdr:rowOff>
    </xdr:from>
    <xdr:to>
      <xdr:col>81</xdr:col>
      <xdr:colOff>50800</xdr:colOff>
      <xdr:row>82</xdr:row>
      <xdr:rowOff>1905</xdr:rowOff>
    </xdr:to>
    <xdr:cxnSp macro="">
      <xdr:nvCxnSpPr>
        <xdr:cNvPr id="668" name="直線コネクタ 667">
          <a:extLst>
            <a:ext uri="{FF2B5EF4-FFF2-40B4-BE49-F238E27FC236}">
              <a16:creationId xmlns:a16="http://schemas.microsoft.com/office/drawing/2014/main" id="{C878F5E2-480F-4E7D-8AD6-90E624DB1751}"/>
            </a:ext>
          </a:extLst>
        </xdr:cNvPr>
        <xdr:cNvCxnSpPr/>
      </xdr:nvCxnSpPr>
      <xdr:spPr>
        <a:xfrm>
          <a:off x="13144500" y="14016990"/>
          <a:ext cx="7975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40639</xdr:rowOff>
    </xdr:from>
    <xdr:to>
      <xdr:col>72</xdr:col>
      <xdr:colOff>38100</xdr:colOff>
      <xdr:row>81</xdr:row>
      <xdr:rowOff>142239</xdr:rowOff>
    </xdr:to>
    <xdr:sp macro="" textlink="">
      <xdr:nvSpPr>
        <xdr:cNvPr id="669" name="楕円 668">
          <a:extLst>
            <a:ext uri="{FF2B5EF4-FFF2-40B4-BE49-F238E27FC236}">
              <a16:creationId xmlns:a16="http://schemas.microsoft.com/office/drawing/2014/main" id="{E30049EF-66CC-47D2-9A79-AF32340968A1}"/>
            </a:ext>
          </a:extLst>
        </xdr:cNvPr>
        <xdr:cNvSpPr/>
      </xdr:nvSpPr>
      <xdr:spPr>
        <a:xfrm>
          <a:off x="12303760" y="1392808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91439</xdr:rowOff>
    </xdr:from>
    <xdr:to>
      <xdr:col>76</xdr:col>
      <xdr:colOff>114300</xdr:colOff>
      <xdr:row>81</xdr:row>
      <xdr:rowOff>133350</xdr:rowOff>
    </xdr:to>
    <xdr:cxnSp macro="">
      <xdr:nvCxnSpPr>
        <xdr:cNvPr id="670" name="直線コネクタ 669">
          <a:extLst>
            <a:ext uri="{FF2B5EF4-FFF2-40B4-BE49-F238E27FC236}">
              <a16:creationId xmlns:a16="http://schemas.microsoft.com/office/drawing/2014/main" id="{E399776C-C8CB-4BE6-975B-CCAA0D7B3B61}"/>
            </a:ext>
          </a:extLst>
        </xdr:cNvPr>
        <xdr:cNvCxnSpPr/>
      </xdr:nvCxnSpPr>
      <xdr:spPr>
        <a:xfrm>
          <a:off x="12346940" y="13982699"/>
          <a:ext cx="79756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40639</xdr:rowOff>
    </xdr:from>
    <xdr:to>
      <xdr:col>67</xdr:col>
      <xdr:colOff>101600</xdr:colOff>
      <xdr:row>81</xdr:row>
      <xdr:rowOff>142239</xdr:rowOff>
    </xdr:to>
    <xdr:sp macro="" textlink="">
      <xdr:nvSpPr>
        <xdr:cNvPr id="671" name="楕円 670">
          <a:extLst>
            <a:ext uri="{FF2B5EF4-FFF2-40B4-BE49-F238E27FC236}">
              <a16:creationId xmlns:a16="http://schemas.microsoft.com/office/drawing/2014/main" id="{46DBDF52-3C68-4FE3-A94D-D09133583834}"/>
            </a:ext>
          </a:extLst>
        </xdr:cNvPr>
        <xdr:cNvSpPr/>
      </xdr:nvSpPr>
      <xdr:spPr>
        <a:xfrm>
          <a:off x="11487150" y="1392808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91439</xdr:rowOff>
    </xdr:from>
    <xdr:to>
      <xdr:col>71</xdr:col>
      <xdr:colOff>177800</xdr:colOff>
      <xdr:row>81</xdr:row>
      <xdr:rowOff>91439</xdr:rowOff>
    </xdr:to>
    <xdr:cxnSp macro="">
      <xdr:nvCxnSpPr>
        <xdr:cNvPr id="672" name="直線コネクタ 671">
          <a:extLst>
            <a:ext uri="{FF2B5EF4-FFF2-40B4-BE49-F238E27FC236}">
              <a16:creationId xmlns:a16="http://schemas.microsoft.com/office/drawing/2014/main" id="{9BA2E36E-9E26-4D08-B1DF-DDD0DB1B3ED2}"/>
            </a:ext>
          </a:extLst>
        </xdr:cNvPr>
        <xdr:cNvCxnSpPr/>
      </xdr:nvCxnSpPr>
      <xdr:spPr>
        <a:xfrm>
          <a:off x="11541760" y="13982699"/>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673" name="n_1aveValue【消防施設】&#10;有形固定資産減価償却率">
          <a:extLst>
            <a:ext uri="{FF2B5EF4-FFF2-40B4-BE49-F238E27FC236}">
              <a16:creationId xmlns:a16="http://schemas.microsoft.com/office/drawing/2014/main" id="{85EECB47-CC73-4A0D-8782-E1CE3E2D6C40}"/>
            </a:ext>
          </a:extLst>
        </xdr:cNvPr>
        <xdr:cNvSpPr txBox="1"/>
      </xdr:nvSpPr>
      <xdr:spPr>
        <a:xfrm>
          <a:off x="1373823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74" name="n_2aveValue【消防施設】&#10;有形固定資産減価償却率">
          <a:extLst>
            <a:ext uri="{FF2B5EF4-FFF2-40B4-BE49-F238E27FC236}">
              <a16:creationId xmlns:a16="http://schemas.microsoft.com/office/drawing/2014/main" id="{362B2C6E-F01B-4B89-A55F-BDB75E7E6245}"/>
            </a:ext>
          </a:extLst>
        </xdr:cNvPr>
        <xdr:cNvSpPr txBox="1"/>
      </xdr:nvSpPr>
      <xdr:spPr>
        <a:xfrm>
          <a:off x="12957184" y="13722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675" name="n_3aveValue【消防施設】&#10;有形固定資産減価償却率">
          <a:extLst>
            <a:ext uri="{FF2B5EF4-FFF2-40B4-BE49-F238E27FC236}">
              <a16:creationId xmlns:a16="http://schemas.microsoft.com/office/drawing/2014/main" id="{2E0CC7C1-8EDE-4D8A-B24A-BEA4B7B3301D}"/>
            </a:ext>
          </a:extLst>
        </xdr:cNvPr>
        <xdr:cNvSpPr txBox="1"/>
      </xdr:nvSpPr>
      <xdr:spPr>
        <a:xfrm>
          <a:off x="12171054" y="1404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5732</xdr:rowOff>
    </xdr:from>
    <xdr:ext cx="405111" cy="259045"/>
    <xdr:sp macro="" textlink="">
      <xdr:nvSpPr>
        <xdr:cNvPr id="676" name="n_4aveValue【消防施設】&#10;有形固定資産減価償却率">
          <a:extLst>
            <a:ext uri="{FF2B5EF4-FFF2-40B4-BE49-F238E27FC236}">
              <a16:creationId xmlns:a16="http://schemas.microsoft.com/office/drawing/2014/main" id="{818CCD37-1143-4852-BA20-6121C3C4B70E}"/>
            </a:ext>
          </a:extLst>
        </xdr:cNvPr>
        <xdr:cNvSpPr txBox="1"/>
      </xdr:nvSpPr>
      <xdr:spPr>
        <a:xfrm>
          <a:off x="11354444" y="1406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43832</xdr:rowOff>
    </xdr:from>
    <xdr:ext cx="405111" cy="259045"/>
    <xdr:sp macro="" textlink="">
      <xdr:nvSpPr>
        <xdr:cNvPr id="677" name="n_1mainValue【消防施設】&#10;有形固定資産減価償却率">
          <a:extLst>
            <a:ext uri="{FF2B5EF4-FFF2-40B4-BE49-F238E27FC236}">
              <a16:creationId xmlns:a16="http://schemas.microsoft.com/office/drawing/2014/main" id="{65A3C1A5-4283-4DA3-AA70-5486DD8EAFCD}"/>
            </a:ext>
          </a:extLst>
        </xdr:cNvPr>
        <xdr:cNvSpPr txBox="1"/>
      </xdr:nvSpPr>
      <xdr:spPr>
        <a:xfrm>
          <a:off x="13738234" y="1410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3827</xdr:rowOff>
    </xdr:from>
    <xdr:ext cx="405111" cy="259045"/>
    <xdr:sp macro="" textlink="">
      <xdr:nvSpPr>
        <xdr:cNvPr id="678" name="n_2mainValue【消防施設】&#10;有形固定資産減価償却率">
          <a:extLst>
            <a:ext uri="{FF2B5EF4-FFF2-40B4-BE49-F238E27FC236}">
              <a16:creationId xmlns:a16="http://schemas.microsoft.com/office/drawing/2014/main" id="{672332FF-E99A-4A22-9F9D-D7BD779A7C33}"/>
            </a:ext>
          </a:extLst>
        </xdr:cNvPr>
        <xdr:cNvSpPr txBox="1"/>
      </xdr:nvSpPr>
      <xdr:spPr>
        <a:xfrm>
          <a:off x="1295718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158766</xdr:rowOff>
    </xdr:from>
    <xdr:ext cx="405111" cy="259045"/>
    <xdr:sp macro="" textlink="">
      <xdr:nvSpPr>
        <xdr:cNvPr id="679" name="n_3mainValue【消防施設】&#10;有形固定資産減価償却率">
          <a:extLst>
            <a:ext uri="{FF2B5EF4-FFF2-40B4-BE49-F238E27FC236}">
              <a16:creationId xmlns:a16="http://schemas.microsoft.com/office/drawing/2014/main" id="{FECC5BBD-E01B-4532-A2A7-3E0C5C254B1E}"/>
            </a:ext>
          </a:extLst>
        </xdr:cNvPr>
        <xdr:cNvSpPr txBox="1"/>
      </xdr:nvSpPr>
      <xdr:spPr>
        <a:xfrm>
          <a:off x="12171054" y="1370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158766</xdr:rowOff>
    </xdr:from>
    <xdr:ext cx="405111" cy="259045"/>
    <xdr:sp macro="" textlink="">
      <xdr:nvSpPr>
        <xdr:cNvPr id="680" name="n_4mainValue【消防施設】&#10;有形固定資産減価償却率">
          <a:extLst>
            <a:ext uri="{FF2B5EF4-FFF2-40B4-BE49-F238E27FC236}">
              <a16:creationId xmlns:a16="http://schemas.microsoft.com/office/drawing/2014/main" id="{193BBBF2-0A0D-4C0D-AEEF-1DEF2FACEBDE}"/>
            </a:ext>
          </a:extLst>
        </xdr:cNvPr>
        <xdr:cNvSpPr txBox="1"/>
      </xdr:nvSpPr>
      <xdr:spPr>
        <a:xfrm>
          <a:off x="11354444" y="1370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B5993C80-D26B-412E-B28D-53F332C3A33F}"/>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809E4D98-2753-4AC5-A686-230DE84DE7DE}"/>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CC4B7584-99CB-4E4F-927D-2AF58D03CCBA}"/>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E7931DE2-DBC1-446B-AA11-57691EEA5615}"/>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DC0B9C27-84EC-4425-A791-F7C3541BE7E1}"/>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B24CB86F-83EC-4A2D-80BA-720F70E9F480}"/>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514424CE-B9F2-4BC9-8D7F-93589BD80490}"/>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2C2CAFF4-D2FB-48CF-9D16-E88C9A02FA30}"/>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5E98A1F-2707-472A-A1F3-77137C4B4173}"/>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B4D3AEF1-D609-42A7-8A48-93DCCD9FF9F9}"/>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1" name="直線コネクタ 690">
          <a:extLst>
            <a:ext uri="{FF2B5EF4-FFF2-40B4-BE49-F238E27FC236}">
              <a16:creationId xmlns:a16="http://schemas.microsoft.com/office/drawing/2014/main" id="{EA2C4B8F-37DF-426F-AE17-4145B50F9E5E}"/>
            </a:ext>
          </a:extLst>
        </xdr:cNvPr>
        <xdr:cNvCxnSpPr/>
      </xdr:nvCxnSpPr>
      <xdr:spPr>
        <a:xfrm>
          <a:off x="164592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2" name="テキスト ボックス 691">
          <a:extLst>
            <a:ext uri="{FF2B5EF4-FFF2-40B4-BE49-F238E27FC236}">
              <a16:creationId xmlns:a16="http://schemas.microsoft.com/office/drawing/2014/main" id="{13218943-2688-4EC3-AC40-5B0270B5D195}"/>
            </a:ext>
          </a:extLst>
        </xdr:cNvPr>
        <xdr:cNvSpPr txBox="1"/>
      </xdr:nvSpPr>
      <xdr:spPr>
        <a:xfrm>
          <a:off x="160472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3" name="直線コネクタ 692">
          <a:extLst>
            <a:ext uri="{FF2B5EF4-FFF2-40B4-BE49-F238E27FC236}">
              <a16:creationId xmlns:a16="http://schemas.microsoft.com/office/drawing/2014/main" id="{656E1656-E723-4D11-8EDC-1CB4666D1CF7}"/>
            </a:ext>
          </a:extLst>
        </xdr:cNvPr>
        <xdr:cNvCxnSpPr/>
      </xdr:nvCxnSpPr>
      <xdr:spPr>
        <a:xfrm>
          <a:off x="164592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4" name="テキスト ボックス 693">
          <a:extLst>
            <a:ext uri="{FF2B5EF4-FFF2-40B4-BE49-F238E27FC236}">
              <a16:creationId xmlns:a16="http://schemas.microsoft.com/office/drawing/2014/main" id="{021F297A-2503-4DE9-B8E9-09DFEFB37D2C}"/>
            </a:ext>
          </a:extLst>
        </xdr:cNvPr>
        <xdr:cNvSpPr txBox="1"/>
      </xdr:nvSpPr>
      <xdr:spPr>
        <a:xfrm>
          <a:off x="16047266"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5" name="直線コネクタ 694">
          <a:extLst>
            <a:ext uri="{FF2B5EF4-FFF2-40B4-BE49-F238E27FC236}">
              <a16:creationId xmlns:a16="http://schemas.microsoft.com/office/drawing/2014/main" id="{81262197-0E73-48DB-BA3A-3922D7064E72}"/>
            </a:ext>
          </a:extLst>
        </xdr:cNvPr>
        <xdr:cNvCxnSpPr/>
      </xdr:nvCxnSpPr>
      <xdr:spPr>
        <a:xfrm>
          <a:off x="164592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6" name="テキスト ボックス 695">
          <a:extLst>
            <a:ext uri="{FF2B5EF4-FFF2-40B4-BE49-F238E27FC236}">
              <a16:creationId xmlns:a16="http://schemas.microsoft.com/office/drawing/2014/main" id="{D7E37CF2-538D-4762-BCFA-156064530185}"/>
            </a:ext>
          </a:extLst>
        </xdr:cNvPr>
        <xdr:cNvSpPr txBox="1"/>
      </xdr:nvSpPr>
      <xdr:spPr>
        <a:xfrm>
          <a:off x="16047266"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7" name="直線コネクタ 696">
          <a:extLst>
            <a:ext uri="{FF2B5EF4-FFF2-40B4-BE49-F238E27FC236}">
              <a16:creationId xmlns:a16="http://schemas.microsoft.com/office/drawing/2014/main" id="{E22EAAE8-76D4-4975-9868-F7FA7FC02C20}"/>
            </a:ext>
          </a:extLst>
        </xdr:cNvPr>
        <xdr:cNvCxnSpPr/>
      </xdr:nvCxnSpPr>
      <xdr:spPr>
        <a:xfrm>
          <a:off x="164592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8" name="テキスト ボックス 697">
          <a:extLst>
            <a:ext uri="{FF2B5EF4-FFF2-40B4-BE49-F238E27FC236}">
              <a16:creationId xmlns:a16="http://schemas.microsoft.com/office/drawing/2014/main" id="{1FC9FB9D-579F-413B-889B-D1B3AD3063A9}"/>
            </a:ext>
          </a:extLst>
        </xdr:cNvPr>
        <xdr:cNvSpPr txBox="1"/>
      </xdr:nvSpPr>
      <xdr:spPr>
        <a:xfrm>
          <a:off x="1604726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9" name="直線コネクタ 698">
          <a:extLst>
            <a:ext uri="{FF2B5EF4-FFF2-40B4-BE49-F238E27FC236}">
              <a16:creationId xmlns:a16="http://schemas.microsoft.com/office/drawing/2014/main" id="{346FA623-2521-4365-AB67-846D67610CF3}"/>
            </a:ext>
          </a:extLst>
        </xdr:cNvPr>
        <xdr:cNvCxnSpPr/>
      </xdr:nvCxnSpPr>
      <xdr:spPr>
        <a:xfrm>
          <a:off x="164592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0" name="テキスト ボックス 699">
          <a:extLst>
            <a:ext uri="{FF2B5EF4-FFF2-40B4-BE49-F238E27FC236}">
              <a16:creationId xmlns:a16="http://schemas.microsoft.com/office/drawing/2014/main" id="{D8B66FEA-D5F7-42AF-AFF8-DD6EDBA1F069}"/>
            </a:ext>
          </a:extLst>
        </xdr:cNvPr>
        <xdr:cNvSpPr txBox="1"/>
      </xdr:nvSpPr>
      <xdr:spPr>
        <a:xfrm>
          <a:off x="16047266" y="1346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1" name="直線コネクタ 700">
          <a:extLst>
            <a:ext uri="{FF2B5EF4-FFF2-40B4-BE49-F238E27FC236}">
              <a16:creationId xmlns:a16="http://schemas.microsoft.com/office/drawing/2014/main" id="{95AD736F-F660-4950-8177-5B7A0779B78A}"/>
            </a:ext>
          </a:extLst>
        </xdr:cNvPr>
        <xdr:cNvCxnSpPr/>
      </xdr:nvCxnSpPr>
      <xdr:spPr>
        <a:xfrm>
          <a:off x="164592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2" name="テキスト ボックス 701">
          <a:extLst>
            <a:ext uri="{FF2B5EF4-FFF2-40B4-BE49-F238E27FC236}">
              <a16:creationId xmlns:a16="http://schemas.microsoft.com/office/drawing/2014/main" id="{70CE8499-B8ED-450A-8ADA-BB8B2A5463F4}"/>
            </a:ext>
          </a:extLst>
        </xdr:cNvPr>
        <xdr:cNvSpPr txBox="1"/>
      </xdr:nvSpPr>
      <xdr:spPr>
        <a:xfrm>
          <a:off x="16047266" y="1313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38F66E15-C257-4151-9379-963E1C9CF436}"/>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8CC3222F-001D-4F00-9B08-E4EBB076C153}"/>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AF502389-BC1A-451B-9460-7BEE8020ABFF}"/>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706" name="直線コネクタ 705">
          <a:extLst>
            <a:ext uri="{FF2B5EF4-FFF2-40B4-BE49-F238E27FC236}">
              <a16:creationId xmlns:a16="http://schemas.microsoft.com/office/drawing/2014/main" id="{15E008F8-831B-4724-B933-33103DE9D2D5}"/>
            </a:ext>
          </a:extLst>
        </xdr:cNvPr>
        <xdr:cNvCxnSpPr/>
      </xdr:nvCxnSpPr>
      <xdr:spPr>
        <a:xfrm flipV="1">
          <a:off x="19947254" y="13428073"/>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707" name="【消防施設】&#10;一人当たり面積最小値テキスト">
          <a:extLst>
            <a:ext uri="{FF2B5EF4-FFF2-40B4-BE49-F238E27FC236}">
              <a16:creationId xmlns:a16="http://schemas.microsoft.com/office/drawing/2014/main" id="{CAD1CF0E-11C9-4BBB-83D1-2591C8799CD9}"/>
            </a:ext>
          </a:extLst>
        </xdr:cNvPr>
        <xdr:cNvSpPr txBox="1"/>
      </xdr:nvSpPr>
      <xdr:spPr>
        <a:xfrm>
          <a:off x="19985990" y="1490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708" name="直線コネクタ 707">
          <a:extLst>
            <a:ext uri="{FF2B5EF4-FFF2-40B4-BE49-F238E27FC236}">
              <a16:creationId xmlns:a16="http://schemas.microsoft.com/office/drawing/2014/main" id="{B6EF6745-E340-494C-98B0-2B7875DB5F52}"/>
            </a:ext>
          </a:extLst>
        </xdr:cNvPr>
        <xdr:cNvCxnSpPr/>
      </xdr:nvCxnSpPr>
      <xdr:spPr>
        <a:xfrm>
          <a:off x="19885660" y="149044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709" name="【消防施設】&#10;一人当たり面積最大値テキスト">
          <a:extLst>
            <a:ext uri="{FF2B5EF4-FFF2-40B4-BE49-F238E27FC236}">
              <a16:creationId xmlns:a16="http://schemas.microsoft.com/office/drawing/2014/main" id="{9AC99FD0-A226-4072-A8C1-B28A5267B8D2}"/>
            </a:ext>
          </a:extLst>
        </xdr:cNvPr>
        <xdr:cNvSpPr txBox="1"/>
      </xdr:nvSpPr>
      <xdr:spPr>
        <a:xfrm>
          <a:off x="19985990" y="1320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710" name="直線コネクタ 709">
          <a:extLst>
            <a:ext uri="{FF2B5EF4-FFF2-40B4-BE49-F238E27FC236}">
              <a16:creationId xmlns:a16="http://schemas.microsoft.com/office/drawing/2014/main" id="{133A0A2F-91D6-43F6-9635-68CA2FC57C67}"/>
            </a:ext>
          </a:extLst>
        </xdr:cNvPr>
        <xdr:cNvCxnSpPr/>
      </xdr:nvCxnSpPr>
      <xdr:spPr>
        <a:xfrm>
          <a:off x="19885660" y="134280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118671</xdr:rowOff>
    </xdr:from>
    <xdr:ext cx="469744" cy="259045"/>
    <xdr:sp macro="" textlink="">
      <xdr:nvSpPr>
        <xdr:cNvPr id="711" name="【消防施設】&#10;一人当たり面積平均値テキスト">
          <a:extLst>
            <a:ext uri="{FF2B5EF4-FFF2-40B4-BE49-F238E27FC236}">
              <a16:creationId xmlns:a16="http://schemas.microsoft.com/office/drawing/2014/main" id="{48915693-9085-4BCF-B30E-89C1CCCD557E}"/>
            </a:ext>
          </a:extLst>
        </xdr:cNvPr>
        <xdr:cNvSpPr txBox="1"/>
      </xdr:nvSpPr>
      <xdr:spPr>
        <a:xfrm>
          <a:off x="19985990" y="14693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712" name="フローチャート: 判断 711">
          <a:extLst>
            <a:ext uri="{FF2B5EF4-FFF2-40B4-BE49-F238E27FC236}">
              <a16:creationId xmlns:a16="http://schemas.microsoft.com/office/drawing/2014/main" id="{55C45991-35E4-4DE2-A06B-C53E50F5A7BE}"/>
            </a:ext>
          </a:extLst>
        </xdr:cNvPr>
        <xdr:cNvSpPr/>
      </xdr:nvSpPr>
      <xdr:spPr>
        <a:xfrm>
          <a:off x="19904710" y="1470968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713" name="フローチャート: 判断 712">
          <a:extLst>
            <a:ext uri="{FF2B5EF4-FFF2-40B4-BE49-F238E27FC236}">
              <a16:creationId xmlns:a16="http://schemas.microsoft.com/office/drawing/2014/main" id="{C49DC18B-7DA1-4DB7-9543-622D49E77C25}"/>
            </a:ext>
          </a:extLst>
        </xdr:cNvPr>
        <xdr:cNvSpPr/>
      </xdr:nvSpPr>
      <xdr:spPr>
        <a:xfrm>
          <a:off x="19161760" y="1473717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714" name="フローチャート: 判断 713">
          <a:extLst>
            <a:ext uri="{FF2B5EF4-FFF2-40B4-BE49-F238E27FC236}">
              <a16:creationId xmlns:a16="http://schemas.microsoft.com/office/drawing/2014/main" id="{F13019AE-E24F-4BD7-89EA-FE3F72216966}"/>
            </a:ext>
          </a:extLst>
        </xdr:cNvPr>
        <xdr:cNvSpPr/>
      </xdr:nvSpPr>
      <xdr:spPr>
        <a:xfrm>
          <a:off x="18345150" y="147382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715" name="フローチャート: 判断 714">
          <a:extLst>
            <a:ext uri="{FF2B5EF4-FFF2-40B4-BE49-F238E27FC236}">
              <a16:creationId xmlns:a16="http://schemas.microsoft.com/office/drawing/2014/main" id="{DC1C765F-6497-4DF0-84E8-4FDE45867D8B}"/>
            </a:ext>
          </a:extLst>
        </xdr:cNvPr>
        <xdr:cNvSpPr/>
      </xdr:nvSpPr>
      <xdr:spPr>
        <a:xfrm>
          <a:off x="17547590" y="1473608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716" name="フローチャート: 判断 715">
          <a:extLst>
            <a:ext uri="{FF2B5EF4-FFF2-40B4-BE49-F238E27FC236}">
              <a16:creationId xmlns:a16="http://schemas.microsoft.com/office/drawing/2014/main" id="{5637FDD2-B5D7-4423-892E-17080CE0415B}"/>
            </a:ext>
          </a:extLst>
        </xdr:cNvPr>
        <xdr:cNvSpPr/>
      </xdr:nvSpPr>
      <xdr:spPr>
        <a:xfrm>
          <a:off x="16761460" y="14748329"/>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8485EFEF-9352-4AD9-AE1E-E2EC8CB48E5E}"/>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B685AB04-34DE-4EDC-AE25-A82CEF3CB9EE}"/>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7DEF4C48-8F30-4A93-B3CE-C0392F7F9D48}"/>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6E4ED443-513C-421C-9155-85D0C2706F5B}"/>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9418BE4D-AD1A-49C0-8E4A-0EEE11DCF9A3}"/>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94524</xdr:rowOff>
    </xdr:from>
    <xdr:to>
      <xdr:col>116</xdr:col>
      <xdr:colOff>114300</xdr:colOff>
      <xdr:row>86</xdr:row>
      <xdr:rowOff>24674</xdr:rowOff>
    </xdr:to>
    <xdr:sp macro="" textlink="">
      <xdr:nvSpPr>
        <xdr:cNvPr id="722" name="楕円 721">
          <a:extLst>
            <a:ext uri="{FF2B5EF4-FFF2-40B4-BE49-F238E27FC236}">
              <a16:creationId xmlns:a16="http://schemas.microsoft.com/office/drawing/2014/main" id="{27AE0B00-E7B6-4181-AADD-59DE41D1A4A1}"/>
            </a:ext>
          </a:extLst>
        </xdr:cNvPr>
        <xdr:cNvSpPr/>
      </xdr:nvSpPr>
      <xdr:spPr>
        <a:xfrm>
          <a:off x="19904710" y="1467158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117401</xdr:rowOff>
    </xdr:from>
    <xdr:ext cx="469744" cy="259045"/>
    <xdr:sp macro="" textlink="">
      <xdr:nvSpPr>
        <xdr:cNvPr id="723" name="【消防施設】&#10;一人当たり面積該当値テキスト">
          <a:extLst>
            <a:ext uri="{FF2B5EF4-FFF2-40B4-BE49-F238E27FC236}">
              <a16:creationId xmlns:a16="http://schemas.microsoft.com/office/drawing/2014/main" id="{FB4D10DF-3058-43B3-9E0C-AE430380C4BE}"/>
            </a:ext>
          </a:extLst>
        </xdr:cNvPr>
        <xdr:cNvSpPr txBox="1"/>
      </xdr:nvSpPr>
      <xdr:spPr>
        <a:xfrm>
          <a:off x="19985990" y="1451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95613</xdr:rowOff>
    </xdr:from>
    <xdr:to>
      <xdr:col>112</xdr:col>
      <xdr:colOff>38100</xdr:colOff>
      <xdr:row>86</xdr:row>
      <xdr:rowOff>25763</xdr:rowOff>
    </xdr:to>
    <xdr:sp macro="" textlink="">
      <xdr:nvSpPr>
        <xdr:cNvPr id="724" name="楕円 723">
          <a:extLst>
            <a:ext uri="{FF2B5EF4-FFF2-40B4-BE49-F238E27FC236}">
              <a16:creationId xmlns:a16="http://schemas.microsoft.com/office/drawing/2014/main" id="{411738F9-197A-4C0C-9B19-5C48682B5504}"/>
            </a:ext>
          </a:extLst>
        </xdr:cNvPr>
        <xdr:cNvSpPr/>
      </xdr:nvSpPr>
      <xdr:spPr>
        <a:xfrm>
          <a:off x="19161760" y="146650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145324</xdr:rowOff>
    </xdr:from>
    <xdr:to>
      <xdr:col>116</xdr:col>
      <xdr:colOff>63500</xdr:colOff>
      <xdr:row>85</xdr:row>
      <xdr:rowOff>146413</xdr:rowOff>
    </xdr:to>
    <xdr:cxnSp macro="">
      <xdr:nvCxnSpPr>
        <xdr:cNvPr id="725" name="直線コネクタ 724">
          <a:extLst>
            <a:ext uri="{FF2B5EF4-FFF2-40B4-BE49-F238E27FC236}">
              <a16:creationId xmlns:a16="http://schemas.microsoft.com/office/drawing/2014/main" id="{9BBB1E71-EB69-4995-9818-EDBE2C1C7CC8}"/>
            </a:ext>
          </a:extLst>
        </xdr:cNvPr>
        <xdr:cNvCxnSpPr/>
      </xdr:nvCxnSpPr>
      <xdr:spPr>
        <a:xfrm flipV="1">
          <a:off x="19204940" y="14716669"/>
          <a:ext cx="74295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97789</xdr:rowOff>
    </xdr:from>
    <xdr:to>
      <xdr:col>107</xdr:col>
      <xdr:colOff>101600</xdr:colOff>
      <xdr:row>86</xdr:row>
      <xdr:rowOff>27939</xdr:rowOff>
    </xdr:to>
    <xdr:sp macro="" textlink="">
      <xdr:nvSpPr>
        <xdr:cNvPr id="726" name="楕円 725">
          <a:extLst>
            <a:ext uri="{FF2B5EF4-FFF2-40B4-BE49-F238E27FC236}">
              <a16:creationId xmlns:a16="http://schemas.microsoft.com/office/drawing/2014/main" id="{08BA9550-587B-4500-97F6-FFBC8312D0D5}"/>
            </a:ext>
          </a:extLst>
        </xdr:cNvPr>
        <xdr:cNvSpPr/>
      </xdr:nvSpPr>
      <xdr:spPr>
        <a:xfrm>
          <a:off x="18345150" y="146672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146413</xdr:rowOff>
    </xdr:from>
    <xdr:to>
      <xdr:col>111</xdr:col>
      <xdr:colOff>177800</xdr:colOff>
      <xdr:row>85</xdr:row>
      <xdr:rowOff>148589</xdr:rowOff>
    </xdr:to>
    <xdr:cxnSp macro="">
      <xdr:nvCxnSpPr>
        <xdr:cNvPr id="727" name="直線コネクタ 726">
          <a:extLst>
            <a:ext uri="{FF2B5EF4-FFF2-40B4-BE49-F238E27FC236}">
              <a16:creationId xmlns:a16="http://schemas.microsoft.com/office/drawing/2014/main" id="{A8B19CCB-EA73-4688-B199-354305E671E6}"/>
            </a:ext>
          </a:extLst>
        </xdr:cNvPr>
        <xdr:cNvCxnSpPr/>
      </xdr:nvCxnSpPr>
      <xdr:spPr>
        <a:xfrm flipV="1">
          <a:off x="18399760" y="14717758"/>
          <a:ext cx="80518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99968</xdr:rowOff>
    </xdr:from>
    <xdr:to>
      <xdr:col>102</xdr:col>
      <xdr:colOff>165100</xdr:colOff>
      <xdr:row>86</xdr:row>
      <xdr:rowOff>30118</xdr:rowOff>
    </xdr:to>
    <xdr:sp macro="" textlink="">
      <xdr:nvSpPr>
        <xdr:cNvPr id="728" name="楕円 727">
          <a:extLst>
            <a:ext uri="{FF2B5EF4-FFF2-40B4-BE49-F238E27FC236}">
              <a16:creationId xmlns:a16="http://schemas.microsoft.com/office/drawing/2014/main" id="{AF7FBB1B-A0FD-4021-B357-85CA4B620321}"/>
            </a:ext>
          </a:extLst>
        </xdr:cNvPr>
        <xdr:cNvSpPr/>
      </xdr:nvSpPr>
      <xdr:spPr>
        <a:xfrm>
          <a:off x="17547590" y="1466940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148589</xdr:rowOff>
    </xdr:from>
    <xdr:to>
      <xdr:col>107</xdr:col>
      <xdr:colOff>50800</xdr:colOff>
      <xdr:row>85</xdr:row>
      <xdr:rowOff>150768</xdr:rowOff>
    </xdr:to>
    <xdr:cxnSp macro="">
      <xdr:nvCxnSpPr>
        <xdr:cNvPr id="729" name="直線コネクタ 728">
          <a:extLst>
            <a:ext uri="{FF2B5EF4-FFF2-40B4-BE49-F238E27FC236}">
              <a16:creationId xmlns:a16="http://schemas.microsoft.com/office/drawing/2014/main" id="{599F5539-6D64-4617-9504-AAFD45DC8B54}"/>
            </a:ext>
          </a:extLst>
        </xdr:cNvPr>
        <xdr:cNvCxnSpPr/>
      </xdr:nvCxnSpPr>
      <xdr:spPr>
        <a:xfrm flipV="1">
          <a:off x="17602200" y="14719934"/>
          <a:ext cx="797560" cy="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102144</xdr:rowOff>
    </xdr:from>
    <xdr:to>
      <xdr:col>98</xdr:col>
      <xdr:colOff>38100</xdr:colOff>
      <xdr:row>86</xdr:row>
      <xdr:rowOff>32294</xdr:rowOff>
    </xdr:to>
    <xdr:sp macro="" textlink="">
      <xdr:nvSpPr>
        <xdr:cNvPr id="730" name="楕円 729">
          <a:extLst>
            <a:ext uri="{FF2B5EF4-FFF2-40B4-BE49-F238E27FC236}">
              <a16:creationId xmlns:a16="http://schemas.microsoft.com/office/drawing/2014/main" id="{E23FC8A2-EAFF-4201-A842-58FE1B52EC0F}"/>
            </a:ext>
          </a:extLst>
        </xdr:cNvPr>
        <xdr:cNvSpPr/>
      </xdr:nvSpPr>
      <xdr:spPr>
        <a:xfrm>
          <a:off x="16761460" y="1467158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150768</xdr:rowOff>
    </xdr:from>
    <xdr:to>
      <xdr:col>102</xdr:col>
      <xdr:colOff>114300</xdr:colOff>
      <xdr:row>85</xdr:row>
      <xdr:rowOff>152944</xdr:rowOff>
    </xdr:to>
    <xdr:cxnSp macro="">
      <xdr:nvCxnSpPr>
        <xdr:cNvPr id="731" name="直線コネクタ 730">
          <a:extLst>
            <a:ext uri="{FF2B5EF4-FFF2-40B4-BE49-F238E27FC236}">
              <a16:creationId xmlns:a16="http://schemas.microsoft.com/office/drawing/2014/main" id="{C09408AB-5AA2-4772-9D78-B3B785DABF1D}"/>
            </a:ext>
          </a:extLst>
        </xdr:cNvPr>
        <xdr:cNvCxnSpPr/>
      </xdr:nvCxnSpPr>
      <xdr:spPr>
        <a:xfrm flipV="1">
          <a:off x="16804640" y="14724018"/>
          <a:ext cx="79756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83293</xdr:rowOff>
    </xdr:from>
    <xdr:ext cx="469744" cy="259045"/>
    <xdr:sp macro="" textlink="">
      <xdr:nvSpPr>
        <xdr:cNvPr id="732" name="n_1aveValue【消防施設】&#10;一人当たり面積">
          <a:extLst>
            <a:ext uri="{FF2B5EF4-FFF2-40B4-BE49-F238E27FC236}">
              <a16:creationId xmlns:a16="http://schemas.microsoft.com/office/drawing/2014/main" id="{9D652B33-B726-432A-BC00-86CE6CDB3B41}"/>
            </a:ext>
          </a:extLst>
        </xdr:cNvPr>
        <xdr:cNvSpPr txBox="1"/>
      </xdr:nvSpPr>
      <xdr:spPr>
        <a:xfrm>
          <a:off x="18982132" y="1482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84382</xdr:rowOff>
    </xdr:from>
    <xdr:ext cx="469744" cy="259045"/>
    <xdr:sp macro="" textlink="">
      <xdr:nvSpPr>
        <xdr:cNvPr id="733" name="n_2aveValue【消防施設】&#10;一人当たり面積">
          <a:extLst>
            <a:ext uri="{FF2B5EF4-FFF2-40B4-BE49-F238E27FC236}">
              <a16:creationId xmlns:a16="http://schemas.microsoft.com/office/drawing/2014/main" id="{E346CA89-7402-40D7-A366-6A80327EA07F}"/>
            </a:ext>
          </a:extLst>
        </xdr:cNvPr>
        <xdr:cNvSpPr txBox="1"/>
      </xdr:nvSpPr>
      <xdr:spPr>
        <a:xfrm>
          <a:off x="18182032" y="1483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82204</xdr:rowOff>
    </xdr:from>
    <xdr:ext cx="469744" cy="259045"/>
    <xdr:sp macro="" textlink="">
      <xdr:nvSpPr>
        <xdr:cNvPr id="734" name="n_3aveValue【消防施設】&#10;一人当たり面積">
          <a:extLst>
            <a:ext uri="{FF2B5EF4-FFF2-40B4-BE49-F238E27FC236}">
              <a16:creationId xmlns:a16="http://schemas.microsoft.com/office/drawing/2014/main" id="{59A25D99-1281-4FDD-9485-537A58A63AF9}"/>
            </a:ext>
          </a:extLst>
        </xdr:cNvPr>
        <xdr:cNvSpPr txBox="1"/>
      </xdr:nvSpPr>
      <xdr:spPr>
        <a:xfrm>
          <a:off x="17384472" y="1482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96356</xdr:rowOff>
    </xdr:from>
    <xdr:ext cx="469744" cy="259045"/>
    <xdr:sp macro="" textlink="">
      <xdr:nvSpPr>
        <xdr:cNvPr id="735" name="n_4aveValue【消防施設】&#10;一人当たり面積">
          <a:extLst>
            <a:ext uri="{FF2B5EF4-FFF2-40B4-BE49-F238E27FC236}">
              <a16:creationId xmlns:a16="http://schemas.microsoft.com/office/drawing/2014/main" id="{8E983475-2198-42A8-B0A0-F80D7E3EBB6D}"/>
            </a:ext>
          </a:extLst>
        </xdr:cNvPr>
        <xdr:cNvSpPr txBox="1"/>
      </xdr:nvSpPr>
      <xdr:spPr>
        <a:xfrm>
          <a:off x="16588817" y="1483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42290</xdr:rowOff>
    </xdr:from>
    <xdr:ext cx="469744" cy="259045"/>
    <xdr:sp macro="" textlink="">
      <xdr:nvSpPr>
        <xdr:cNvPr id="736" name="n_1mainValue【消防施設】&#10;一人当たり面積">
          <a:extLst>
            <a:ext uri="{FF2B5EF4-FFF2-40B4-BE49-F238E27FC236}">
              <a16:creationId xmlns:a16="http://schemas.microsoft.com/office/drawing/2014/main" id="{0FC73F76-E466-484D-A13F-42369BBE1464}"/>
            </a:ext>
          </a:extLst>
        </xdr:cNvPr>
        <xdr:cNvSpPr txBox="1"/>
      </xdr:nvSpPr>
      <xdr:spPr>
        <a:xfrm>
          <a:off x="18982132" y="1444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44466</xdr:rowOff>
    </xdr:from>
    <xdr:ext cx="469744" cy="259045"/>
    <xdr:sp macro="" textlink="">
      <xdr:nvSpPr>
        <xdr:cNvPr id="737" name="n_2mainValue【消防施設】&#10;一人当たり面積">
          <a:extLst>
            <a:ext uri="{FF2B5EF4-FFF2-40B4-BE49-F238E27FC236}">
              <a16:creationId xmlns:a16="http://schemas.microsoft.com/office/drawing/2014/main" id="{A0A5F524-4721-4624-ADFD-4920C98ABECA}"/>
            </a:ext>
          </a:extLst>
        </xdr:cNvPr>
        <xdr:cNvSpPr txBox="1"/>
      </xdr:nvSpPr>
      <xdr:spPr>
        <a:xfrm>
          <a:off x="18182032" y="1444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46645</xdr:rowOff>
    </xdr:from>
    <xdr:ext cx="469744" cy="259045"/>
    <xdr:sp macro="" textlink="">
      <xdr:nvSpPr>
        <xdr:cNvPr id="738" name="n_3mainValue【消防施設】&#10;一人当たり面積">
          <a:extLst>
            <a:ext uri="{FF2B5EF4-FFF2-40B4-BE49-F238E27FC236}">
              <a16:creationId xmlns:a16="http://schemas.microsoft.com/office/drawing/2014/main" id="{9F7F2CBB-6744-47A4-9F84-86CF98204F05}"/>
            </a:ext>
          </a:extLst>
        </xdr:cNvPr>
        <xdr:cNvSpPr txBox="1"/>
      </xdr:nvSpPr>
      <xdr:spPr>
        <a:xfrm>
          <a:off x="17384472" y="1445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48821</xdr:rowOff>
    </xdr:from>
    <xdr:ext cx="469744" cy="259045"/>
    <xdr:sp macro="" textlink="">
      <xdr:nvSpPr>
        <xdr:cNvPr id="739" name="n_4mainValue【消防施設】&#10;一人当たり面積">
          <a:extLst>
            <a:ext uri="{FF2B5EF4-FFF2-40B4-BE49-F238E27FC236}">
              <a16:creationId xmlns:a16="http://schemas.microsoft.com/office/drawing/2014/main" id="{34EBCD8D-1EC3-4E71-B3C1-D4618A109580}"/>
            </a:ext>
          </a:extLst>
        </xdr:cNvPr>
        <xdr:cNvSpPr txBox="1"/>
      </xdr:nvSpPr>
      <xdr:spPr>
        <a:xfrm>
          <a:off x="16588817" y="1445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EA79362-6FF2-44A3-9DC0-8EF8DA8DA34F}"/>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ED6CF588-DC05-4D76-A07B-A2C4BA38A7F5}"/>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8335BB15-3059-41D4-A94A-C84EE89FD550}"/>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29B3BAF-1372-4406-A84D-C41FC6DA5E63}"/>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A2E47879-4494-4DFA-BBB6-C402140DD1FE}"/>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CDE9C655-69DE-4E7C-883A-E62FB1163CCE}"/>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62E007D6-0910-4A53-89AD-FD442E62B008}"/>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F26106D5-74AD-4BEB-875D-015B62A428E5}"/>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43A96A89-F018-41C4-8D46-E3B15C8827A6}"/>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C6277F87-5383-45A7-8704-C9CAAA08F7EA}"/>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1062DEFF-0082-450D-A53D-7741970CA9E9}"/>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1C3DA9D6-644E-4000-BCA9-75694205C195}"/>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208924F0-3DD1-4BA7-A7EF-C963BE86DA62}"/>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BD9DD72E-623D-4D9F-85DB-AE9AD118D13D}"/>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B9B29849-2E5B-4B41-956D-E94E3E4551B9}"/>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3C909D60-719F-4A06-96C1-9024B00DB46F}"/>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E42D5253-D186-46CD-9FCC-C82B32C582FA}"/>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8ABAE07A-1143-42A9-8D8E-8503926EBFBF}"/>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CCA9CC6E-4C43-44C3-A48D-C1433B2D1181}"/>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940C5E6A-2308-42E1-8E0D-2137A8E2E8EF}"/>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D79F18B1-68CE-4695-B35C-AF6F501F9390}"/>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37EC4EAB-3675-4208-A92F-8A6FD5F19FF1}"/>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11F34898-B6E3-4AAB-BED9-8C57C346DE6E}"/>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67E8339A-3507-409C-8568-D6E1C793596B}"/>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9D150C38-53C9-4C00-9DC7-235F096C3523}"/>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765" name="直線コネクタ 764">
          <a:extLst>
            <a:ext uri="{FF2B5EF4-FFF2-40B4-BE49-F238E27FC236}">
              <a16:creationId xmlns:a16="http://schemas.microsoft.com/office/drawing/2014/main" id="{DC3520E9-AC55-4252-8FDC-37D4A645F808}"/>
            </a:ext>
          </a:extLst>
        </xdr:cNvPr>
        <xdr:cNvCxnSpPr/>
      </xdr:nvCxnSpPr>
      <xdr:spPr>
        <a:xfrm flipV="1">
          <a:off x="14703424" y="1716024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66" name="【庁舎】&#10;有形固定資産減価償却率最小値テキスト">
          <a:extLst>
            <a:ext uri="{FF2B5EF4-FFF2-40B4-BE49-F238E27FC236}">
              <a16:creationId xmlns:a16="http://schemas.microsoft.com/office/drawing/2014/main" id="{F86FB528-8576-4076-8412-8061DBF767E9}"/>
            </a:ext>
          </a:extLst>
        </xdr:cNvPr>
        <xdr:cNvSpPr txBox="1"/>
      </xdr:nvSpPr>
      <xdr:spPr>
        <a:xfrm>
          <a:off x="1474216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67" name="直線コネクタ 766">
          <a:extLst>
            <a:ext uri="{FF2B5EF4-FFF2-40B4-BE49-F238E27FC236}">
              <a16:creationId xmlns:a16="http://schemas.microsoft.com/office/drawing/2014/main" id="{996641F5-1B4F-4250-A576-A75979D0998B}"/>
            </a:ext>
          </a:extLst>
        </xdr:cNvPr>
        <xdr:cNvCxnSpPr/>
      </xdr:nvCxnSpPr>
      <xdr:spPr>
        <a:xfrm>
          <a:off x="14611350" y="187166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68" name="【庁舎】&#10;有形固定資産減価償却率最大値テキスト">
          <a:extLst>
            <a:ext uri="{FF2B5EF4-FFF2-40B4-BE49-F238E27FC236}">
              <a16:creationId xmlns:a16="http://schemas.microsoft.com/office/drawing/2014/main" id="{0F09428C-E913-4295-A4B2-08B7BFC31ADF}"/>
            </a:ext>
          </a:extLst>
        </xdr:cNvPr>
        <xdr:cNvSpPr txBox="1"/>
      </xdr:nvSpPr>
      <xdr:spPr>
        <a:xfrm>
          <a:off x="14742160" y="169354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9" name="直線コネクタ 768">
          <a:extLst>
            <a:ext uri="{FF2B5EF4-FFF2-40B4-BE49-F238E27FC236}">
              <a16:creationId xmlns:a16="http://schemas.microsoft.com/office/drawing/2014/main" id="{6BA4CB1E-E853-406B-B0C5-C3B37963E62E}"/>
            </a:ext>
          </a:extLst>
        </xdr:cNvPr>
        <xdr:cNvCxnSpPr/>
      </xdr:nvCxnSpPr>
      <xdr:spPr>
        <a:xfrm>
          <a:off x="14611350" y="1716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770" name="【庁舎】&#10;有形固定資産減価償却率平均値テキスト">
          <a:extLst>
            <a:ext uri="{FF2B5EF4-FFF2-40B4-BE49-F238E27FC236}">
              <a16:creationId xmlns:a16="http://schemas.microsoft.com/office/drawing/2014/main" id="{177CB016-E056-42A2-A01E-36D502C5A796}"/>
            </a:ext>
          </a:extLst>
        </xdr:cNvPr>
        <xdr:cNvSpPr txBox="1"/>
      </xdr:nvSpPr>
      <xdr:spPr>
        <a:xfrm>
          <a:off x="14742160" y="17878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71" name="フローチャート: 判断 770">
          <a:extLst>
            <a:ext uri="{FF2B5EF4-FFF2-40B4-BE49-F238E27FC236}">
              <a16:creationId xmlns:a16="http://schemas.microsoft.com/office/drawing/2014/main" id="{BBD3F26E-77AF-4839-963E-71E5B1792021}"/>
            </a:ext>
          </a:extLst>
        </xdr:cNvPr>
        <xdr:cNvSpPr/>
      </xdr:nvSpPr>
      <xdr:spPr>
        <a:xfrm>
          <a:off x="14649450" y="1789675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772" name="フローチャート: 判断 771">
          <a:extLst>
            <a:ext uri="{FF2B5EF4-FFF2-40B4-BE49-F238E27FC236}">
              <a16:creationId xmlns:a16="http://schemas.microsoft.com/office/drawing/2014/main" id="{A049723E-CB6F-45ED-84EF-2AF6B05DDB22}"/>
            </a:ext>
          </a:extLst>
        </xdr:cNvPr>
        <xdr:cNvSpPr/>
      </xdr:nvSpPr>
      <xdr:spPr>
        <a:xfrm>
          <a:off x="13887450" y="1787933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73" name="フローチャート: 判断 772">
          <a:extLst>
            <a:ext uri="{FF2B5EF4-FFF2-40B4-BE49-F238E27FC236}">
              <a16:creationId xmlns:a16="http://schemas.microsoft.com/office/drawing/2014/main" id="{6D4894F2-23D5-4777-AFA9-5A4B7A0A9E31}"/>
            </a:ext>
          </a:extLst>
        </xdr:cNvPr>
        <xdr:cNvSpPr/>
      </xdr:nvSpPr>
      <xdr:spPr>
        <a:xfrm>
          <a:off x="13089890" y="18027377"/>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4" name="フローチャート: 判断 773">
          <a:extLst>
            <a:ext uri="{FF2B5EF4-FFF2-40B4-BE49-F238E27FC236}">
              <a16:creationId xmlns:a16="http://schemas.microsoft.com/office/drawing/2014/main" id="{37549E9E-53B6-4F74-A48E-F17D38675B1B}"/>
            </a:ext>
          </a:extLst>
        </xdr:cNvPr>
        <xdr:cNvSpPr/>
      </xdr:nvSpPr>
      <xdr:spPr>
        <a:xfrm>
          <a:off x="12303760" y="180099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775" name="フローチャート: 判断 774">
          <a:extLst>
            <a:ext uri="{FF2B5EF4-FFF2-40B4-BE49-F238E27FC236}">
              <a16:creationId xmlns:a16="http://schemas.microsoft.com/office/drawing/2014/main" id="{5363E135-3855-4D9E-8A87-D1EE6F170DB9}"/>
            </a:ext>
          </a:extLst>
        </xdr:cNvPr>
        <xdr:cNvSpPr/>
      </xdr:nvSpPr>
      <xdr:spPr>
        <a:xfrm>
          <a:off x="11487150" y="1804234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E348DE81-B56B-4E49-ACBB-0A96367E73D0}"/>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81D1835E-55DA-4CAC-8240-F599FDD6D259}"/>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98601D49-DAD4-42FC-8528-906415297218}"/>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B8750462-0C74-46A6-9AC9-A3A04C496E36}"/>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4DA5CBAC-B146-4E41-A2EB-3CB74EDBBEDC}"/>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164193</xdr:rowOff>
    </xdr:from>
    <xdr:to>
      <xdr:col>85</xdr:col>
      <xdr:colOff>177800</xdr:colOff>
      <xdr:row>104</xdr:row>
      <xdr:rowOff>94343</xdr:rowOff>
    </xdr:to>
    <xdr:sp macro="" textlink="">
      <xdr:nvSpPr>
        <xdr:cNvPr id="781" name="楕円 780">
          <a:extLst>
            <a:ext uri="{FF2B5EF4-FFF2-40B4-BE49-F238E27FC236}">
              <a16:creationId xmlns:a16="http://schemas.microsoft.com/office/drawing/2014/main" id="{EAD13BB3-7FB3-4F31-B52C-80B7F4499CA3}"/>
            </a:ext>
          </a:extLst>
        </xdr:cNvPr>
        <xdr:cNvSpPr/>
      </xdr:nvSpPr>
      <xdr:spPr>
        <a:xfrm>
          <a:off x="14649450" y="178273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15620</xdr:rowOff>
    </xdr:from>
    <xdr:ext cx="405111" cy="259045"/>
    <xdr:sp macro="" textlink="">
      <xdr:nvSpPr>
        <xdr:cNvPr id="782" name="【庁舎】&#10;有形固定資産減価償却率該当値テキスト">
          <a:extLst>
            <a:ext uri="{FF2B5EF4-FFF2-40B4-BE49-F238E27FC236}">
              <a16:creationId xmlns:a16="http://schemas.microsoft.com/office/drawing/2014/main" id="{5C61099F-E7A6-441B-8622-0046603C060E}"/>
            </a:ext>
          </a:extLst>
        </xdr:cNvPr>
        <xdr:cNvSpPr txBox="1"/>
      </xdr:nvSpPr>
      <xdr:spPr>
        <a:xfrm>
          <a:off x="14742160" y="1767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159294</xdr:rowOff>
    </xdr:from>
    <xdr:to>
      <xdr:col>81</xdr:col>
      <xdr:colOff>101600</xdr:colOff>
      <xdr:row>107</xdr:row>
      <xdr:rowOff>89444</xdr:rowOff>
    </xdr:to>
    <xdr:sp macro="" textlink="">
      <xdr:nvSpPr>
        <xdr:cNvPr id="783" name="楕円 782">
          <a:extLst>
            <a:ext uri="{FF2B5EF4-FFF2-40B4-BE49-F238E27FC236}">
              <a16:creationId xmlns:a16="http://schemas.microsoft.com/office/drawing/2014/main" id="{D605EB27-C6D6-432F-8DB9-0FDE7565BCEA}"/>
            </a:ext>
          </a:extLst>
        </xdr:cNvPr>
        <xdr:cNvSpPr/>
      </xdr:nvSpPr>
      <xdr:spPr>
        <a:xfrm>
          <a:off x="13887450" y="1833489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43543</xdr:rowOff>
    </xdr:from>
    <xdr:to>
      <xdr:col>85</xdr:col>
      <xdr:colOff>127000</xdr:colOff>
      <xdr:row>107</xdr:row>
      <xdr:rowOff>38644</xdr:rowOff>
    </xdr:to>
    <xdr:cxnSp macro="">
      <xdr:nvCxnSpPr>
        <xdr:cNvPr id="784" name="直線コネクタ 783">
          <a:extLst>
            <a:ext uri="{FF2B5EF4-FFF2-40B4-BE49-F238E27FC236}">
              <a16:creationId xmlns:a16="http://schemas.microsoft.com/office/drawing/2014/main" id="{BFC9209A-B47F-483B-A0C5-7F039EF5DC7D}"/>
            </a:ext>
          </a:extLst>
        </xdr:cNvPr>
        <xdr:cNvCxnSpPr/>
      </xdr:nvCxnSpPr>
      <xdr:spPr>
        <a:xfrm flipV="1">
          <a:off x="13942060" y="17876248"/>
          <a:ext cx="762000" cy="50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126637</xdr:rowOff>
    </xdr:from>
    <xdr:to>
      <xdr:col>76</xdr:col>
      <xdr:colOff>165100</xdr:colOff>
      <xdr:row>107</xdr:row>
      <xdr:rowOff>56787</xdr:rowOff>
    </xdr:to>
    <xdr:sp macro="" textlink="">
      <xdr:nvSpPr>
        <xdr:cNvPr id="785" name="楕円 784">
          <a:extLst>
            <a:ext uri="{FF2B5EF4-FFF2-40B4-BE49-F238E27FC236}">
              <a16:creationId xmlns:a16="http://schemas.microsoft.com/office/drawing/2014/main" id="{9F3A88C8-6F13-4271-AD8A-6E70810A1D12}"/>
            </a:ext>
          </a:extLst>
        </xdr:cNvPr>
        <xdr:cNvSpPr/>
      </xdr:nvSpPr>
      <xdr:spPr>
        <a:xfrm>
          <a:off x="13089890" y="1830414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5987</xdr:rowOff>
    </xdr:from>
    <xdr:to>
      <xdr:col>81</xdr:col>
      <xdr:colOff>50800</xdr:colOff>
      <xdr:row>107</xdr:row>
      <xdr:rowOff>38644</xdr:rowOff>
    </xdr:to>
    <xdr:cxnSp macro="">
      <xdr:nvCxnSpPr>
        <xdr:cNvPr id="786" name="直線コネクタ 785">
          <a:extLst>
            <a:ext uri="{FF2B5EF4-FFF2-40B4-BE49-F238E27FC236}">
              <a16:creationId xmlns:a16="http://schemas.microsoft.com/office/drawing/2014/main" id="{5749855A-5A61-41BE-8EC3-B6525DB44E94}"/>
            </a:ext>
          </a:extLst>
        </xdr:cNvPr>
        <xdr:cNvCxnSpPr/>
      </xdr:nvCxnSpPr>
      <xdr:spPr>
        <a:xfrm>
          <a:off x="13144500" y="18353042"/>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93980</xdr:rowOff>
    </xdr:from>
    <xdr:to>
      <xdr:col>72</xdr:col>
      <xdr:colOff>38100</xdr:colOff>
      <xdr:row>107</xdr:row>
      <xdr:rowOff>24130</xdr:rowOff>
    </xdr:to>
    <xdr:sp macro="" textlink="">
      <xdr:nvSpPr>
        <xdr:cNvPr id="787" name="楕円 786">
          <a:extLst>
            <a:ext uri="{FF2B5EF4-FFF2-40B4-BE49-F238E27FC236}">
              <a16:creationId xmlns:a16="http://schemas.microsoft.com/office/drawing/2014/main" id="{7C0FA281-01F2-4E5B-BF46-090F8A4698AD}"/>
            </a:ext>
          </a:extLst>
        </xdr:cNvPr>
        <xdr:cNvSpPr/>
      </xdr:nvSpPr>
      <xdr:spPr>
        <a:xfrm>
          <a:off x="12303760" y="182714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144780</xdr:rowOff>
    </xdr:from>
    <xdr:to>
      <xdr:col>76</xdr:col>
      <xdr:colOff>114300</xdr:colOff>
      <xdr:row>107</xdr:row>
      <xdr:rowOff>5987</xdr:rowOff>
    </xdr:to>
    <xdr:cxnSp macro="">
      <xdr:nvCxnSpPr>
        <xdr:cNvPr id="788" name="直線コネクタ 787">
          <a:extLst>
            <a:ext uri="{FF2B5EF4-FFF2-40B4-BE49-F238E27FC236}">
              <a16:creationId xmlns:a16="http://schemas.microsoft.com/office/drawing/2014/main" id="{4A0AA29E-6945-4960-ACA2-9964D9F671A5}"/>
            </a:ext>
          </a:extLst>
        </xdr:cNvPr>
        <xdr:cNvCxnSpPr/>
      </xdr:nvCxnSpPr>
      <xdr:spPr>
        <a:xfrm>
          <a:off x="12346940" y="18316575"/>
          <a:ext cx="797560" cy="3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61323</xdr:rowOff>
    </xdr:from>
    <xdr:to>
      <xdr:col>67</xdr:col>
      <xdr:colOff>101600</xdr:colOff>
      <xdr:row>106</xdr:row>
      <xdr:rowOff>162923</xdr:rowOff>
    </xdr:to>
    <xdr:sp macro="" textlink="">
      <xdr:nvSpPr>
        <xdr:cNvPr id="789" name="楕円 788">
          <a:extLst>
            <a:ext uri="{FF2B5EF4-FFF2-40B4-BE49-F238E27FC236}">
              <a16:creationId xmlns:a16="http://schemas.microsoft.com/office/drawing/2014/main" id="{A6437276-1DCD-4EF3-8E92-228CA0A60A93}"/>
            </a:ext>
          </a:extLst>
        </xdr:cNvPr>
        <xdr:cNvSpPr/>
      </xdr:nvSpPr>
      <xdr:spPr>
        <a:xfrm>
          <a:off x="11487150" y="18231213"/>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112123</xdr:rowOff>
    </xdr:from>
    <xdr:to>
      <xdr:col>71</xdr:col>
      <xdr:colOff>177800</xdr:colOff>
      <xdr:row>106</xdr:row>
      <xdr:rowOff>144780</xdr:rowOff>
    </xdr:to>
    <xdr:cxnSp macro="">
      <xdr:nvCxnSpPr>
        <xdr:cNvPr id="790" name="直線コネクタ 789">
          <a:extLst>
            <a:ext uri="{FF2B5EF4-FFF2-40B4-BE49-F238E27FC236}">
              <a16:creationId xmlns:a16="http://schemas.microsoft.com/office/drawing/2014/main" id="{5F1E4933-1F94-4615-A0FD-02BCECFDE509}"/>
            </a:ext>
          </a:extLst>
        </xdr:cNvPr>
        <xdr:cNvCxnSpPr/>
      </xdr:nvCxnSpPr>
      <xdr:spPr>
        <a:xfrm>
          <a:off x="11541760" y="18285823"/>
          <a:ext cx="80518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791" name="n_1aveValue【庁舎】&#10;有形固定資産減価償却率">
          <a:extLst>
            <a:ext uri="{FF2B5EF4-FFF2-40B4-BE49-F238E27FC236}">
              <a16:creationId xmlns:a16="http://schemas.microsoft.com/office/drawing/2014/main" id="{64017118-BD5F-4BB6-8A27-87C83C285630}"/>
            </a:ext>
          </a:extLst>
        </xdr:cNvPr>
        <xdr:cNvSpPr txBox="1"/>
      </xdr:nvSpPr>
      <xdr:spPr>
        <a:xfrm>
          <a:off x="13738234" y="176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792" name="n_2aveValue【庁舎】&#10;有形固定資産減価償却率">
          <a:extLst>
            <a:ext uri="{FF2B5EF4-FFF2-40B4-BE49-F238E27FC236}">
              <a16:creationId xmlns:a16="http://schemas.microsoft.com/office/drawing/2014/main" id="{1FBF063B-A0E9-4AD8-873A-E6146593D17F}"/>
            </a:ext>
          </a:extLst>
        </xdr:cNvPr>
        <xdr:cNvSpPr txBox="1"/>
      </xdr:nvSpPr>
      <xdr:spPr>
        <a:xfrm>
          <a:off x="12957184" y="1780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93" name="n_3aveValue【庁舎】&#10;有形固定資産減価償却率">
          <a:extLst>
            <a:ext uri="{FF2B5EF4-FFF2-40B4-BE49-F238E27FC236}">
              <a16:creationId xmlns:a16="http://schemas.microsoft.com/office/drawing/2014/main" id="{882C54F1-A45F-4B6A-B6FB-006031EF6C6B}"/>
            </a:ext>
          </a:extLst>
        </xdr:cNvPr>
        <xdr:cNvSpPr txBox="1"/>
      </xdr:nvSpPr>
      <xdr:spPr>
        <a:xfrm>
          <a:off x="12171054" y="1778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794" name="n_4aveValue【庁舎】&#10;有形固定資産減価償却率">
          <a:extLst>
            <a:ext uri="{FF2B5EF4-FFF2-40B4-BE49-F238E27FC236}">
              <a16:creationId xmlns:a16="http://schemas.microsoft.com/office/drawing/2014/main" id="{19F838E2-4645-4FF8-86FA-47C96126FD96}"/>
            </a:ext>
          </a:extLst>
        </xdr:cNvPr>
        <xdr:cNvSpPr txBox="1"/>
      </xdr:nvSpPr>
      <xdr:spPr>
        <a:xfrm>
          <a:off x="11354444" y="178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80571</xdr:rowOff>
    </xdr:from>
    <xdr:ext cx="405111" cy="259045"/>
    <xdr:sp macro="" textlink="">
      <xdr:nvSpPr>
        <xdr:cNvPr id="795" name="n_1mainValue【庁舎】&#10;有形固定資産減価償却率">
          <a:extLst>
            <a:ext uri="{FF2B5EF4-FFF2-40B4-BE49-F238E27FC236}">
              <a16:creationId xmlns:a16="http://schemas.microsoft.com/office/drawing/2014/main" id="{746F1B28-89D2-4517-A9A4-1FF7DFD4BB5B}"/>
            </a:ext>
          </a:extLst>
        </xdr:cNvPr>
        <xdr:cNvSpPr txBox="1"/>
      </xdr:nvSpPr>
      <xdr:spPr>
        <a:xfrm>
          <a:off x="13738234" y="18427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47914</xdr:rowOff>
    </xdr:from>
    <xdr:ext cx="405111" cy="259045"/>
    <xdr:sp macro="" textlink="">
      <xdr:nvSpPr>
        <xdr:cNvPr id="796" name="n_2mainValue【庁舎】&#10;有形固定資産減価償却率">
          <a:extLst>
            <a:ext uri="{FF2B5EF4-FFF2-40B4-BE49-F238E27FC236}">
              <a16:creationId xmlns:a16="http://schemas.microsoft.com/office/drawing/2014/main" id="{65D0382E-2611-4D11-9E9D-258CA37908FD}"/>
            </a:ext>
          </a:extLst>
        </xdr:cNvPr>
        <xdr:cNvSpPr txBox="1"/>
      </xdr:nvSpPr>
      <xdr:spPr>
        <a:xfrm>
          <a:off x="12957184" y="1839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15257</xdr:rowOff>
    </xdr:from>
    <xdr:ext cx="405111" cy="259045"/>
    <xdr:sp macro="" textlink="">
      <xdr:nvSpPr>
        <xdr:cNvPr id="797" name="n_3mainValue【庁舎】&#10;有形固定資産減価償却率">
          <a:extLst>
            <a:ext uri="{FF2B5EF4-FFF2-40B4-BE49-F238E27FC236}">
              <a16:creationId xmlns:a16="http://schemas.microsoft.com/office/drawing/2014/main" id="{58CEB948-E9DC-4CBF-A378-6EA291F3241A}"/>
            </a:ext>
          </a:extLst>
        </xdr:cNvPr>
        <xdr:cNvSpPr txBox="1"/>
      </xdr:nvSpPr>
      <xdr:spPr>
        <a:xfrm>
          <a:off x="12171054" y="183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154050</xdr:rowOff>
    </xdr:from>
    <xdr:ext cx="405111" cy="259045"/>
    <xdr:sp macro="" textlink="">
      <xdr:nvSpPr>
        <xdr:cNvPr id="798" name="n_4mainValue【庁舎】&#10;有形固定資産減価償却率">
          <a:extLst>
            <a:ext uri="{FF2B5EF4-FFF2-40B4-BE49-F238E27FC236}">
              <a16:creationId xmlns:a16="http://schemas.microsoft.com/office/drawing/2014/main" id="{D8028851-B078-4041-9783-19656EE991BC}"/>
            </a:ext>
          </a:extLst>
        </xdr:cNvPr>
        <xdr:cNvSpPr txBox="1"/>
      </xdr:nvSpPr>
      <xdr:spPr>
        <a:xfrm>
          <a:off x="113544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17205D3D-E904-4009-8DD3-84941A535309}"/>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3EFC9D8B-BCCF-4F3F-81A8-F4E206FF6F17}"/>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39297DF0-06D0-4BEA-8257-EC374DCEAA82}"/>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DECA9A32-E1ED-478B-B57F-0058AA01DED9}"/>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C4675369-2DFD-4C83-8696-75A04ADA4552}"/>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EB2B33AE-5DBB-4115-986B-940C0A3EBE32}"/>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405E06A8-8842-4E26-9E6C-C97DF36D01A2}"/>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5F9B8BE0-22EE-4887-888D-3D7CCF5D579A}"/>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BBDA236F-83CE-4813-A29B-2CE998415438}"/>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B6E09B7-6A80-4B9E-842E-B04455DCEF96}"/>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a:extLst>
            <a:ext uri="{FF2B5EF4-FFF2-40B4-BE49-F238E27FC236}">
              <a16:creationId xmlns:a16="http://schemas.microsoft.com/office/drawing/2014/main" id="{7CAA1BE9-8CC0-4B41-8CE0-CD2955E8401B}"/>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0" name="テキスト ボックス 809">
          <a:extLst>
            <a:ext uri="{FF2B5EF4-FFF2-40B4-BE49-F238E27FC236}">
              <a16:creationId xmlns:a16="http://schemas.microsoft.com/office/drawing/2014/main" id="{EB0097B8-FF8B-4138-AF8E-659B007F4A0B}"/>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a:extLst>
            <a:ext uri="{FF2B5EF4-FFF2-40B4-BE49-F238E27FC236}">
              <a16:creationId xmlns:a16="http://schemas.microsoft.com/office/drawing/2014/main" id="{39978D0E-A9D0-41B0-8D51-6E949149C638}"/>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2" name="テキスト ボックス 811">
          <a:extLst>
            <a:ext uri="{FF2B5EF4-FFF2-40B4-BE49-F238E27FC236}">
              <a16:creationId xmlns:a16="http://schemas.microsoft.com/office/drawing/2014/main" id="{7BD07C5A-F0B8-4EA8-A089-4B0CCC0D82E4}"/>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a:extLst>
            <a:ext uri="{FF2B5EF4-FFF2-40B4-BE49-F238E27FC236}">
              <a16:creationId xmlns:a16="http://schemas.microsoft.com/office/drawing/2014/main" id="{B6DE9405-30B9-4C1A-8602-7CEB6CFC6141}"/>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a:extLst>
            <a:ext uri="{FF2B5EF4-FFF2-40B4-BE49-F238E27FC236}">
              <a16:creationId xmlns:a16="http://schemas.microsoft.com/office/drawing/2014/main" id="{BC27FA77-2585-4B74-8E67-66606B86F2EF}"/>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a:extLst>
            <a:ext uri="{FF2B5EF4-FFF2-40B4-BE49-F238E27FC236}">
              <a16:creationId xmlns:a16="http://schemas.microsoft.com/office/drawing/2014/main" id="{0B4A7E99-76AC-4A02-A766-F24897C53D4F}"/>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6" name="テキスト ボックス 815">
          <a:extLst>
            <a:ext uri="{FF2B5EF4-FFF2-40B4-BE49-F238E27FC236}">
              <a16:creationId xmlns:a16="http://schemas.microsoft.com/office/drawing/2014/main" id="{2FF6C904-C925-4E11-880E-84666B7FBE95}"/>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a:extLst>
            <a:ext uri="{FF2B5EF4-FFF2-40B4-BE49-F238E27FC236}">
              <a16:creationId xmlns:a16="http://schemas.microsoft.com/office/drawing/2014/main" id="{E8B51D37-514B-4AA3-8F0E-028ACC1A4079}"/>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8" name="テキスト ボックス 817">
          <a:extLst>
            <a:ext uri="{FF2B5EF4-FFF2-40B4-BE49-F238E27FC236}">
              <a16:creationId xmlns:a16="http://schemas.microsoft.com/office/drawing/2014/main" id="{ED36E1F5-922E-4C0E-8D26-4CB48D2D4FA3}"/>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9968C152-7696-40AA-A3F3-5C74F0DE5F96}"/>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53E59A41-8DA5-4D7C-B4B0-255CF69B476A}"/>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a:extLst>
            <a:ext uri="{FF2B5EF4-FFF2-40B4-BE49-F238E27FC236}">
              <a16:creationId xmlns:a16="http://schemas.microsoft.com/office/drawing/2014/main" id="{17CCC0E9-8329-489B-AF96-19F701F37C6C}"/>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822" name="直線コネクタ 821">
          <a:extLst>
            <a:ext uri="{FF2B5EF4-FFF2-40B4-BE49-F238E27FC236}">
              <a16:creationId xmlns:a16="http://schemas.microsoft.com/office/drawing/2014/main" id="{3AF68392-A8F2-40CC-AA66-BBF1C37E5C4F}"/>
            </a:ext>
          </a:extLst>
        </xdr:cNvPr>
        <xdr:cNvCxnSpPr/>
      </xdr:nvCxnSpPr>
      <xdr:spPr>
        <a:xfrm flipV="1">
          <a:off x="19947254" y="17366361"/>
          <a:ext cx="0" cy="1280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823" name="【庁舎】&#10;一人当たり面積最小値テキスト">
          <a:extLst>
            <a:ext uri="{FF2B5EF4-FFF2-40B4-BE49-F238E27FC236}">
              <a16:creationId xmlns:a16="http://schemas.microsoft.com/office/drawing/2014/main" id="{2E1BC67D-5C83-42AD-85D7-A36AA9F74FB4}"/>
            </a:ext>
          </a:extLst>
        </xdr:cNvPr>
        <xdr:cNvSpPr txBox="1"/>
      </xdr:nvSpPr>
      <xdr:spPr>
        <a:xfrm>
          <a:off x="19985990" y="1865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824" name="直線コネクタ 823">
          <a:extLst>
            <a:ext uri="{FF2B5EF4-FFF2-40B4-BE49-F238E27FC236}">
              <a16:creationId xmlns:a16="http://schemas.microsoft.com/office/drawing/2014/main" id="{BDA54566-1625-4259-AF49-2A346E893F7B}"/>
            </a:ext>
          </a:extLst>
        </xdr:cNvPr>
        <xdr:cNvCxnSpPr/>
      </xdr:nvCxnSpPr>
      <xdr:spPr>
        <a:xfrm>
          <a:off x="19885660" y="186469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825" name="【庁舎】&#10;一人当たり面積最大値テキスト">
          <a:extLst>
            <a:ext uri="{FF2B5EF4-FFF2-40B4-BE49-F238E27FC236}">
              <a16:creationId xmlns:a16="http://schemas.microsoft.com/office/drawing/2014/main" id="{A0841413-A9FC-4CEC-8201-9B0A04AF5FE5}"/>
            </a:ext>
          </a:extLst>
        </xdr:cNvPr>
        <xdr:cNvSpPr txBox="1"/>
      </xdr:nvSpPr>
      <xdr:spPr>
        <a:xfrm>
          <a:off x="19985990" y="1714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826" name="直線コネクタ 825">
          <a:extLst>
            <a:ext uri="{FF2B5EF4-FFF2-40B4-BE49-F238E27FC236}">
              <a16:creationId xmlns:a16="http://schemas.microsoft.com/office/drawing/2014/main" id="{F728CB4B-783C-44C3-9E6C-2A30F296A84C}"/>
            </a:ext>
          </a:extLst>
        </xdr:cNvPr>
        <xdr:cNvCxnSpPr/>
      </xdr:nvCxnSpPr>
      <xdr:spPr>
        <a:xfrm>
          <a:off x="19885660" y="173663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827" name="【庁舎】&#10;一人当たり面積平均値テキスト">
          <a:extLst>
            <a:ext uri="{FF2B5EF4-FFF2-40B4-BE49-F238E27FC236}">
              <a16:creationId xmlns:a16="http://schemas.microsoft.com/office/drawing/2014/main" id="{ABC51CA3-7E6B-44AA-B35C-D7F20C6A8B84}"/>
            </a:ext>
          </a:extLst>
        </xdr:cNvPr>
        <xdr:cNvSpPr txBox="1"/>
      </xdr:nvSpPr>
      <xdr:spPr>
        <a:xfrm>
          <a:off x="19985990" y="18357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828" name="フローチャート: 判断 827">
          <a:extLst>
            <a:ext uri="{FF2B5EF4-FFF2-40B4-BE49-F238E27FC236}">
              <a16:creationId xmlns:a16="http://schemas.microsoft.com/office/drawing/2014/main" id="{963FE455-9BA8-415D-81B3-293408134BE2}"/>
            </a:ext>
          </a:extLst>
        </xdr:cNvPr>
        <xdr:cNvSpPr/>
      </xdr:nvSpPr>
      <xdr:spPr>
        <a:xfrm>
          <a:off x="19904710" y="18375503"/>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829" name="フローチャート: 判断 828">
          <a:extLst>
            <a:ext uri="{FF2B5EF4-FFF2-40B4-BE49-F238E27FC236}">
              <a16:creationId xmlns:a16="http://schemas.microsoft.com/office/drawing/2014/main" id="{39A3CA8A-6EDB-4C98-A2A8-FF776ADBEF0A}"/>
            </a:ext>
          </a:extLst>
        </xdr:cNvPr>
        <xdr:cNvSpPr/>
      </xdr:nvSpPr>
      <xdr:spPr>
        <a:xfrm>
          <a:off x="19161760" y="1841360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830" name="フローチャート: 判断 829">
          <a:extLst>
            <a:ext uri="{FF2B5EF4-FFF2-40B4-BE49-F238E27FC236}">
              <a16:creationId xmlns:a16="http://schemas.microsoft.com/office/drawing/2014/main" id="{EB604336-DEEC-4946-9E09-D279B80E8DA4}"/>
            </a:ext>
          </a:extLst>
        </xdr:cNvPr>
        <xdr:cNvSpPr/>
      </xdr:nvSpPr>
      <xdr:spPr>
        <a:xfrm>
          <a:off x="18345150" y="1843189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831" name="フローチャート: 判断 830">
          <a:extLst>
            <a:ext uri="{FF2B5EF4-FFF2-40B4-BE49-F238E27FC236}">
              <a16:creationId xmlns:a16="http://schemas.microsoft.com/office/drawing/2014/main" id="{42B23B0C-3312-4B88-B10E-08546CAFAAC9}"/>
            </a:ext>
          </a:extLst>
        </xdr:cNvPr>
        <xdr:cNvSpPr/>
      </xdr:nvSpPr>
      <xdr:spPr>
        <a:xfrm>
          <a:off x="17547590" y="1843417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832" name="フローチャート: 判断 831">
          <a:extLst>
            <a:ext uri="{FF2B5EF4-FFF2-40B4-BE49-F238E27FC236}">
              <a16:creationId xmlns:a16="http://schemas.microsoft.com/office/drawing/2014/main" id="{55C2ABC3-2388-4267-84FF-5B30ECEF89FA}"/>
            </a:ext>
          </a:extLst>
        </xdr:cNvPr>
        <xdr:cNvSpPr/>
      </xdr:nvSpPr>
      <xdr:spPr>
        <a:xfrm>
          <a:off x="16761460" y="183987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AB354FF8-5093-46D8-9637-1BE5E5199986}"/>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901DBC9F-3BEE-4798-AE2A-7D95883F1AE4}"/>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17F7235A-8EC4-4507-86DB-42125AD6DDBC}"/>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7C2B6939-C287-400C-812C-6F9B91B725EA}"/>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7297B44E-051B-4739-8B56-5183664D6E44}"/>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16256</xdr:rowOff>
    </xdr:from>
    <xdr:to>
      <xdr:col>116</xdr:col>
      <xdr:colOff>114300</xdr:colOff>
      <xdr:row>107</xdr:row>
      <xdr:rowOff>117856</xdr:rowOff>
    </xdr:to>
    <xdr:sp macro="" textlink="">
      <xdr:nvSpPr>
        <xdr:cNvPr id="838" name="楕円 837">
          <a:extLst>
            <a:ext uri="{FF2B5EF4-FFF2-40B4-BE49-F238E27FC236}">
              <a16:creationId xmlns:a16="http://schemas.microsoft.com/office/drawing/2014/main" id="{1761D87F-23A9-42AF-A3EB-0A7D91A5A217}"/>
            </a:ext>
          </a:extLst>
        </xdr:cNvPr>
        <xdr:cNvSpPr/>
      </xdr:nvSpPr>
      <xdr:spPr>
        <a:xfrm>
          <a:off x="19904710" y="1836521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39133</xdr:rowOff>
    </xdr:from>
    <xdr:ext cx="469744" cy="259045"/>
    <xdr:sp macro="" textlink="">
      <xdr:nvSpPr>
        <xdr:cNvPr id="839" name="【庁舎】&#10;一人当たり面積該当値テキスト">
          <a:extLst>
            <a:ext uri="{FF2B5EF4-FFF2-40B4-BE49-F238E27FC236}">
              <a16:creationId xmlns:a16="http://schemas.microsoft.com/office/drawing/2014/main" id="{247369F2-95DD-441F-B4D0-3CC4D9DC7451}"/>
            </a:ext>
          </a:extLst>
        </xdr:cNvPr>
        <xdr:cNvSpPr txBox="1"/>
      </xdr:nvSpPr>
      <xdr:spPr>
        <a:xfrm>
          <a:off x="19985990" y="1821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840" name="楕円 839">
          <a:extLst>
            <a:ext uri="{FF2B5EF4-FFF2-40B4-BE49-F238E27FC236}">
              <a16:creationId xmlns:a16="http://schemas.microsoft.com/office/drawing/2014/main" id="{2B1D23AC-7B34-4DC3-9966-5B18FE2793DA}"/>
            </a:ext>
          </a:extLst>
        </xdr:cNvPr>
        <xdr:cNvSpPr/>
      </xdr:nvSpPr>
      <xdr:spPr>
        <a:xfrm>
          <a:off x="19161760" y="183629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64770</xdr:rowOff>
    </xdr:from>
    <xdr:to>
      <xdr:col>116</xdr:col>
      <xdr:colOff>63500</xdr:colOff>
      <xdr:row>107</xdr:row>
      <xdr:rowOff>67056</xdr:rowOff>
    </xdr:to>
    <xdr:cxnSp macro="">
      <xdr:nvCxnSpPr>
        <xdr:cNvPr id="841" name="直線コネクタ 840">
          <a:extLst>
            <a:ext uri="{FF2B5EF4-FFF2-40B4-BE49-F238E27FC236}">
              <a16:creationId xmlns:a16="http://schemas.microsoft.com/office/drawing/2014/main" id="{21C501B7-0CA8-4421-8ED9-D0863B67F917}"/>
            </a:ext>
          </a:extLst>
        </xdr:cNvPr>
        <xdr:cNvCxnSpPr/>
      </xdr:nvCxnSpPr>
      <xdr:spPr>
        <a:xfrm>
          <a:off x="19204940" y="18408015"/>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18542</xdr:rowOff>
    </xdr:from>
    <xdr:to>
      <xdr:col>107</xdr:col>
      <xdr:colOff>101600</xdr:colOff>
      <xdr:row>107</xdr:row>
      <xdr:rowOff>120142</xdr:rowOff>
    </xdr:to>
    <xdr:sp macro="" textlink="">
      <xdr:nvSpPr>
        <xdr:cNvPr id="842" name="楕円 841">
          <a:extLst>
            <a:ext uri="{FF2B5EF4-FFF2-40B4-BE49-F238E27FC236}">
              <a16:creationId xmlns:a16="http://schemas.microsoft.com/office/drawing/2014/main" id="{AC95A001-E6D2-4E1E-BBE2-068EBB638C36}"/>
            </a:ext>
          </a:extLst>
        </xdr:cNvPr>
        <xdr:cNvSpPr/>
      </xdr:nvSpPr>
      <xdr:spPr>
        <a:xfrm>
          <a:off x="18345150" y="18367502"/>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64770</xdr:rowOff>
    </xdr:from>
    <xdr:to>
      <xdr:col>111</xdr:col>
      <xdr:colOff>177800</xdr:colOff>
      <xdr:row>107</xdr:row>
      <xdr:rowOff>69342</xdr:rowOff>
    </xdr:to>
    <xdr:cxnSp macro="">
      <xdr:nvCxnSpPr>
        <xdr:cNvPr id="843" name="直線コネクタ 842">
          <a:extLst>
            <a:ext uri="{FF2B5EF4-FFF2-40B4-BE49-F238E27FC236}">
              <a16:creationId xmlns:a16="http://schemas.microsoft.com/office/drawing/2014/main" id="{3070906F-D208-4703-AB06-5ED839320B22}"/>
            </a:ext>
          </a:extLst>
        </xdr:cNvPr>
        <xdr:cNvCxnSpPr/>
      </xdr:nvCxnSpPr>
      <xdr:spPr>
        <a:xfrm flipV="1">
          <a:off x="18399760" y="18408015"/>
          <a:ext cx="80518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21589</xdr:rowOff>
    </xdr:from>
    <xdr:to>
      <xdr:col>102</xdr:col>
      <xdr:colOff>165100</xdr:colOff>
      <xdr:row>107</xdr:row>
      <xdr:rowOff>123189</xdr:rowOff>
    </xdr:to>
    <xdr:sp macro="" textlink="">
      <xdr:nvSpPr>
        <xdr:cNvPr id="844" name="楕円 843">
          <a:extLst>
            <a:ext uri="{FF2B5EF4-FFF2-40B4-BE49-F238E27FC236}">
              <a16:creationId xmlns:a16="http://schemas.microsoft.com/office/drawing/2014/main" id="{2B9489D2-F8CA-4069-9D53-56E101C57F00}"/>
            </a:ext>
          </a:extLst>
        </xdr:cNvPr>
        <xdr:cNvSpPr/>
      </xdr:nvSpPr>
      <xdr:spPr>
        <a:xfrm>
          <a:off x="17547590" y="18362929"/>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69342</xdr:rowOff>
    </xdr:from>
    <xdr:to>
      <xdr:col>107</xdr:col>
      <xdr:colOff>50800</xdr:colOff>
      <xdr:row>107</xdr:row>
      <xdr:rowOff>72389</xdr:rowOff>
    </xdr:to>
    <xdr:cxnSp macro="">
      <xdr:nvCxnSpPr>
        <xdr:cNvPr id="845" name="直線コネクタ 844">
          <a:extLst>
            <a:ext uri="{FF2B5EF4-FFF2-40B4-BE49-F238E27FC236}">
              <a16:creationId xmlns:a16="http://schemas.microsoft.com/office/drawing/2014/main" id="{115ED20C-F951-4DD8-9AA9-E46771D189FB}"/>
            </a:ext>
          </a:extLst>
        </xdr:cNvPr>
        <xdr:cNvCxnSpPr/>
      </xdr:nvCxnSpPr>
      <xdr:spPr>
        <a:xfrm flipV="1">
          <a:off x="17602200" y="18412587"/>
          <a:ext cx="79756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23876</xdr:rowOff>
    </xdr:from>
    <xdr:to>
      <xdr:col>98</xdr:col>
      <xdr:colOff>38100</xdr:colOff>
      <xdr:row>107</xdr:row>
      <xdr:rowOff>125476</xdr:rowOff>
    </xdr:to>
    <xdr:sp macro="" textlink="">
      <xdr:nvSpPr>
        <xdr:cNvPr id="846" name="楕円 845">
          <a:extLst>
            <a:ext uri="{FF2B5EF4-FFF2-40B4-BE49-F238E27FC236}">
              <a16:creationId xmlns:a16="http://schemas.microsoft.com/office/drawing/2014/main" id="{7A82F0F5-4F35-494A-A49D-6975E9FC3DB1}"/>
            </a:ext>
          </a:extLst>
        </xdr:cNvPr>
        <xdr:cNvSpPr/>
      </xdr:nvSpPr>
      <xdr:spPr>
        <a:xfrm>
          <a:off x="16761460" y="1836521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72389</xdr:rowOff>
    </xdr:from>
    <xdr:to>
      <xdr:col>102</xdr:col>
      <xdr:colOff>114300</xdr:colOff>
      <xdr:row>107</xdr:row>
      <xdr:rowOff>74676</xdr:rowOff>
    </xdr:to>
    <xdr:cxnSp macro="">
      <xdr:nvCxnSpPr>
        <xdr:cNvPr id="847" name="直線コネクタ 846">
          <a:extLst>
            <a:ext uri="{FF2B5EF4-FFF2-40B4-BE49-F238E27FC236}">
              <a16:creationId xmlns:a16="http://schemas.microsoft.com/office/drawing/2014/main" id="{C6F54EAF-5446-45CF-9FA1-650C9B26CA78}"/>
            </a:ext>
          </a:extLst>
        </xdr:cNvPr>
        <xdr:cNvCxnSpPr/>
      </xdr:nvCxnSpPr>
      <xdr:spPr>
        <a:xfrm flipV="1">
          <a:off x="16804640" y="18415634"/>
          <a:ext cx="79756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163085</xdr:rowOff>
    </xdr:from>
    <xdr:ext cx="469744" cy="259045"/>
    <xdr:sp macro="" textlink="">
      <xdr:nvSpPr>
        <xdr:cNvPr id="848" name="n_1aveValue【庁舎】&#10;一人当たり面積">
          <a:extLst>
            <a:ext uri="{FF2B5EF4-FFF2-40B4-BE49-F238E27FC236}">
              <a16:creationId xmlns:a16="http://schemas.microsoft.com/office/drawing/2014/main" id="{75430CBB-565D-482C-85AF-2B11BAC4DC1F}"/>
            </a:ext>
          </a:extLst>
        </xdr:cNvPr>
        <xdr:cNvSpPr txBox="1"/>
      </xdr:nvSpPr>
      <xdr:spPr>
        <a:xfrm>
          <a:off x="18982132" y="1851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849" name="n_2aveValue【庁舎】&#10;一人当たり面積">
          <a:extLst>
            <a:ext uri="{FF2B5EF4-FFF2-40B4-BE49-F238E27FC236}">
              <a16:creationId xmlns:a16="http://schemas.microsoft.com/office/drawing/2014/main" id="{979F1BF4-E1D9-43C2-89F3-B3D856F9BC83}"/>
            </a:ext>
          </a:extLst>
        </xdr:cNvPr>
        <xdr:cNvSpPr txBox="1"/>
      </xdr:nvSpPr>
      <xdr:spPr>
        <a:xfrm>
          <a:off x="18182032" y="185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850" name="n_3aveValue【庁舎】&#10;一人当たり面積">
          <a:extLst>
            <a:ext uri="{FF2B5EF4-FFF2-40B4-BE49-F238E27FC236}">
              <a16:creationId xmlns:a16="http://schemas.microsoft.com/office/drawing/2014/main" id="{27EBD850-EBDF-4B7A-BA0E-53EFA1D60EDF}"/>
            </a:ext>
          </a:extLst>
        </xdr:cNvPr>
        <xdr:cNvSpPr txBox="1"/>
      </xdr:nvSpPr>
      <xdr:spPr>
        <a:xfrm>
          <a:off x="17384472" y="185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142512</xdr:rowOff>
    </xdr:from>
    <xdr:ext cx="469744" cy="259045"/>
    <xdr:sp macro="" textlink="">
      <xdr:nvSpPr>
        <xdr:cNvPr id="851" name="n_4aveValue【庁舎】&#10;一人当たり面積">
          <a:extLst>
            <a:ext uri="{FF2B5EF4-FFF2-40B4-BE49-F238E27FC236}">
              <a16:creationId xmlns:a16="http://schemas.microsoft.com/office/drawing/2014/main" id="{2BBA3E62-2277-45C6-BA86-984E81DFABA9}"/>
            </a:ext>
          </a:extLst>
        </xdr:cNvPr>
        <xdr:cNvSpPr txBox="1"/>
      </xdr:nvSpPr>
      <xdr:spPr>
        <a:xfrm>
          <a:off x="16588817" y="184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132097</xdr:rowOff>
    </xdr:from>
    <xdr:ext cx="469744" cy="259045"/>
    <xdr:sp macro="" textlink="">
      <xdr:nvSpPr>
        <xdr:cNvPr id="852" name="n_1mainValue【庁舎】&#10;一人当たり面積">
          <a:extLst>
            <a:ext uri="{FF2B5EF4-FFF2-40B4-BE49-F238E27FC236}">
              <a16:creationId xmlns:a16="http://schemas.microsoft.com/office/drawing/2014/main" id="{690A59CF-F839-43F4-9C75-73167BF2B198}"/>
            </a:ext>
          </a:extLst>
        </xdr:cNvPr>
        <xdr:cNvSpPr txBox="1"/>
      </xdr:nvSpPr>
      <xdr:spPr>
        <a:xfrm>
          <a:off x="18982132" y="1813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136669</xdr:rowOff>
    </xdr:from>
    <xdr:ext cx="469744" cy="259045"/>
    <xdr:sp macro="" textlink="">
      <xdr:nvSpPr>
        <xdr:cNvPr id="853" name="n_2mainValue【庁舎】&#10;一人当たり面積">
          <a:extLst>
            <a:ext uri="{FF2B5EF4-FFF2-40B4-BE49-F238E27FC236}">
              <a16:creationId xmlns:a16="http://schemas.microsoft.com/office/drawing/2014/main" id="{C1D227C7-3B86-4ECC-819F-7D8A92E23103}"/>
            </a:ext>
          </a:extLst>
        </xdr:cNvPr>
        <xdr:cNvSpPr txBox="1"/>
      </xdr:nvSpPr>
      <xdr:spPr>
        <a:xfrm>
          <a:off x="18182032"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139716</xdr:rowOff>
    </xdr:from>
    <xdr:ext cx="469744" cy="259045"/>
    <xdr:sp macro="" textlink="">
      <xdr:nvSpPr>
        <xdr:cNvPr id="854" name="n_3mainValue【庁舎】&#10;一人当たり面積">
          <a:extLst>
            <a:ext uri="{FF2B5EF4-FFF2-40B4-BE49-F238E27FC236}">
              <a16:creationId xmlns:a16="http://schemas.microsoft.com/office/drawing/2014/main" id="{B0112B9B-BFFE-4506-94BC-B3BA7B5D3673}"/>
            </a:ext>
          </a:extLst>
        </xdr:cNvPr>
        <xdr:cNvSpPr txBox="1"/>
      </xdr:nvSpPr>
      <xdr:spPr>
        <a:xfrm>
          <a:off x="17384472" y="1813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142003</xdr:rowOff>
    </xdr:from>
    <xdr:ext cx="469744" cy="259045"/>
    <xdr:sp macro="" textlink="">
      <xdr:nvSpPr>
        <xdr:cNvPr id="855" name="n_4mainValue【庁舎】&#10;一人当たり面積">
          <a:extLst>
            <a:ext uri="{FF2B5EF4-FFF2-40B4-BE49-F238E27FC236}">
              <a16:creationId xmlns:a16="http://schemas.microsoft.com/office/drawing/2014/main" id="{6B5644FF-D045-4CA6-B33D-A1486A7AD192}"/>
            </a:ext>
          </a:extLst>
        </xdr:cNvPr>
        <xdr:cNvSpPr txBox="1"/>
      </xdr:nvSpPr>
      <xdr:spPr>
        <a:xfrm>
          <a:off x="16588817" y="1814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EC7A6539-E783-44A3-A0EA-26CF48AD22B0}"/>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62F3BDBD-E0AB-4968-B60C-EAF6453CF46D}"/>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D5B825FD-B776-4C8C-873E-D2CA4835FA75}"/>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施設類型別に有形固定資産減価償却率及び一人当たり面積をみると、近年統廃合や校舎の改築などを実施した学校施設</a:t>
          </a:r>
          <a:r>
            <a:rPr kumimoji="1" lang="ja-JP" altLang="en-US" sz="1100">
              <a:solidFill>
                <a:schemeClr val="dk1"/>
              </a:solidFill>
              <a:effectLst/>
              <a:latin typeface="+mn-lt"/>
              <a:ea typeface="+mn-ea"/>
              <a:cs typeface="+mn-cs"/>
            </a:rPr>
            <a:t>や耐震改修工事を実施した庁舎</a:t>
          </a:r>
          <a:r>
            <a:rPr kumimoji="1" lang="ja-JP" altLang="ja-JP" sz="1100">
              <a:solidFill>
                <a:schemeClr val="dk1"/>
              </a:solidFill>
              <a:effectLst/>
              <a:latin typeface="+mn-lt"/>
              <a:ea typeface="+mn-ea"/>
              <a:cs typeface="+mn-cs"/>
            </a:rPr>
            <a:t>を除き、類似団体内平均を上回っている施設が多い。</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月に策定した大竹市公共施設等総合管理計画に基づき、今後は施設類型ごとの個別施設計画を策定し、規模の最適化、長寿命化、コスト縮減などに取り組んでいく。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26,616
26,235
78.66
20,981,090
20,053,504
33,902
7,632,506
23,218,833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企業からの市税が多く</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類似団体平均を上回っている。</a:t>
          </a:r>
          <a:endParaRPr lang="ja-JP" altLang="ja-JP" sz="1400">
            <a:effectLst/>
          </a:endParaRPr>
        </a:p>
        <a:p>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社会保障関係経費の増などによる基準財政需要額は増加傾向にある一方、税収等の基準財政収入額は減少傾向にあるため、指数は今後低下していく見込みである。</a:t>
          </a:r>
          <a:r>
            <a:rPr lang="ja-JP" altLang="ja-JP" sz="1100" b="0" i="0">
              <a:solidFill>
                <a:schemeClr val="dk1"/>
              </a:solidFill>
              <a:effectLst/>
              <a:latin typeface="+mn-lt"/>
              <a:ea typeface="+mn-ea"/>
              <a:cs typeface="+mn-cs"/>
            </a:rPr>
            <a:t>特別交付税などの臨時一般財源が低額であることもあり</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実態として財政力が強いと言える状況にはないため</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市税の徴収体制の強化など</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引き続き歳入確保に努めていく必要がある。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7408</xdr:rowOff>
    </xdr:from>
    <xdr:to>
      <xdr:col>23</xdr:col>
      <xdr:colOff>133350</xdr:colOff>
      <xdr:row>38</xdr:row>
      <xdr:rowOff>47625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52250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158750</xdr:rowOff>
    </xdr:from>
    <xdr:to>
      <xdr:col>19</xdr:col>
      <xdr:colOff>133350</xdr:colOff>
      <xdr:row>38</xdr:row>
      <xdr:rowOff>7408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5024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158750</xdr:rowOff>
    </xdr:from>
    <xdr:to>
      <xdr:col>15</xdr:col>
      <xdr:colOff>82550</xdr:colOff>
      <xdr:row>38</xdr:row>
      <xdr:rowOff>27517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5024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27517</xdr:rowOff>
    </xdr:from>
    <xdr:to>
      <xdr:col>11</xdr:col>
      <xdr:colOff>31750</xdr:colOff>
      <xdr:row>38</xdr:row>
      <xdr:rowOff>27517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542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168275</xdr:rowOff>
    </xdr:from>
    <xdr:to>
      <xdr:col>23</xdr:col>
      <xdr:colOff>184150</xdr:colOff>
      <xdr:row>38</xdr:row>
      <xdr:rowOff>98425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13352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35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128058</xdr:rowOff>
    </xdr:from>
    <xdr:to>
      <xdr:col>19</xdr:col>
      <xdr:colOff>184150</xdr:colOff>
      <xdr:row>38</xdr:row>
      <xdr:rowOff>58209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68385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107950</xdr:rowOff>
    </xdr:from>
    <xdr:to>
      <xdr:col>15</xdr:col>
      <xdr:colOff>133350</xdr:colOff>
      <xdr:row>38</xdr:row>
      <xdr:rowOff>38100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48277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148167</xdr:rowOff>
    </xdr:from>
    <xdr:to>
      <xdr:col>11</xdr:col>
      <xdr:colOff>82550</xdr:colOff>
      <xdr:row>38</xdr:row>
      <xdr:rowOff>78316</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88494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148167</xdr:rowOff>
    </xdr:from>
    <xdr:to>
      <xdr:col>7</xdr:col>
      <xdr:colOff>31750</xdr:colOff>
      <xdr:row>38</xdr:row>
      <xdr:rowOff>78316</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88494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類似団体平均と比較すると高い水準が続いている。</a:t>
          </a:r>
          <a:endParaRPr lang="ja-JP" altLang="ja-JP" sz="1400">
            <a:effectLst/>
          </a:endParaRPr>
        </a:p>
        <a:p>
          <a:pPr rtl="0"/>
          <a:r>
            <a:rPr lang="ja-JP" altLang="ja-JP" sz="1100" b="0" i="0">
              <a:solidFill>
                <a:schemeClr val="dk1"/>
              </a:solidFill>
              <a:effectLst/>
              <a:latin typeface="+mn-lt"/>
              <a:ea typeface="+mn-ea"/>
              <a:cs typeface="+mn-cs"/>
            </a:rPr>
            <a:t>　令和</a:t>
          </a:r>
          <a:r>
            <a:rPr lang="ja-JP" altLang="en-US" sz="1100" b="0" i="0">
              <a:solidFill>
                <a:schemeClr val="dk1"/>
              </a:solidFill>
              <a:effectLst/>
              <a:latin typeface="+mn-lt"/>
              <a:ea typeface="+mn-ea"/>
              <a:cs typeface="+mn-cs"/>
            </a:rPr>
            <a:t>２</a:t>
          </a:r>
          <a:r>
            <a:rPr lang="ja-JP" altLang="ja-JP" sz="1100" b="0" i="0">
              <a:solidFill>
                <a:schemeClr val="dk1"/>
              </a:solidFill>
              <a:effectLst/>
              <a:latin typeface="+mn-lt"/>
              <a:ea typeface="+mn-ea"/>
              <a:cs typeface="+mn-cs"/>
            </a:rPr>
            <a:t>年度は</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公債費の減などにより分子である経常経費充当一般財源は減少し</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地方交付税の増などにより分母である経常一般財源が増加したため</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前年度に比べ</a:t>
          </a:r>
          <a:r>
            <a:rPr lang="ja-JP" altLang="en-US" sz="1100" b="0" i="0">
              <a:solidFill>
                <a:schemeClr val="dk1"/>
              </a:solidFill>
              <a:effectLst/>
              <a:latin typeface="+mn-lt"/>
              <a:ea typeface="+mn-ea"/>
              <a:cs typeface="+mn-cs"/>
            </a:rPr>
            <a:t>３</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５</a:t>
          </a:r>
          <a:r>
            <a:rPr lang="ja-JP" altLang="ja-JP" sz="1100" b="0" i="0">
              <a:solidFill>
                <a:schemeClr val="dk1"/>
              </a:solidFill>
              <a:effectLst/>
              <a:latin typeface="+mn-lt"/>
              <a:ea typeface="+mn-ea"/>
              <a:cs typeface="+mn-cs"/>
            </a:rPr>
            <a:t>ポイント改善した。</a:t>
          </a:r>
          <a:endParaRPr lang="ja-JP" altLang="ja-JP" sz="1400">
            <a:effectLst/>
          </a:endParaRPr>
        </a:p>
        <a:p>
          <a:pPr rtl="0"/>
          <a:r>
            <a:rPr lang="ja-JP" altLang="ja-JP" sz="1100" b="0" i="0">
              <a:solidFill>
                <a:schemeClr val="dk1"/>
              </a:solidFill>
              <a:effectLst/>
              <a:latin typeface="+mn-lt"/>
              <a:ea typeface="+mn-ea"/>
              <a:cs typeface="+mn-cs"/>
            </a:rPr>
            <a:t>　今後</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公債費等の経常経費は増加傾向となる見込みであり</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また市税収入も減少傾向にあるため</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行財政改革を一層推進することにより</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経常経費の圧縮に努める。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27305</xdr:rowOff>
    </xdr:from>
    <xdr:to>
      <xdr:col>23</xdr:col>
      <xdr:colOff>133350</xdr:colOff>
      <xdr:row>65</xdr:row>
      <xdr:rowOff>66993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000105"/>
          <a:ext cx="8382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66993</xdr:rowOff>
    </xdr:from>
    <xdr:to>
      <xdr:col>19</xdr:col>
      <xdr:colOff>133350</xdr:colOff>
      <xdr:row>65</xdr:row>
      <xdr:rowOff>139382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211243"/>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91122</xdr:rowOff>
    </xdr:from>
    <xdr:to>
      <xdr:col>15</xdr:col>
      <xdr:colOff>82550</xdr:colOff>
      <xdr:row>65</xdr:row>
      <xdr:rowOff>139382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2353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73025</xdr:rowOff>
    </xdr:from>
    <xdr:to>
      <xdr:col>11</xdr:col>
      <xdr:colOff>31750</xdr:colOff>
      <xdr:row>65</xdr:row>
      <xdr:rowOff>91122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21727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120032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16193</xdr:rowOff>
    </xdr:from>
    <xdr:to>
      <xdr:col>19</xdr:col>
      <xdr:colOff>184150</xdr:colOff>
      <xdr:row>65</xdr:row>
      <xdr:rowOff>117793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102570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24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88582</xdr:rowOff>
    </xdr:from>
    <xdr:to>
      <xdr:col>15</xdr:col>
      <xdr:colOff>133350</xdr:colOff>
      <xdr:row>66</xdr:row>
      <xdr:rowOff>18732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2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3509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31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40322</xdr:rowOff>
    </xdr:from>
    <xdr:to>
      <xdr:col>11</xdr:col>
      <xdr:colOff>82550</xdr:colOff>
      <xdr:row>65</xdr:row>
      <xdr:rowOff>141922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126699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2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22225</xdr:rowOff>
    </xdr:from>
    <xdr:to>
      <xdr:col>7</xdr:col>
      <xdr:colOff>31750</xdr:colOff>
      <xdr:row>65</xdr:row>
      <xdr:rowOff>123825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108602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職員の給与削減や事業の見直しなどにより</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経常経費の圧縮に努めている。消防業務や保育所運営を直営で行っていることが</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類似団体の平均を上回っている原因と考えられる。</a:t>
          </a:r>
          <a:endParaRPr lang="en-US" altLang="ja-JP" sz="1100" b="0" i="0">
            <a:solidFill>
              <a:schemeClr val="dk1"/>
            </a:solidFill>
            <a:effectLst/>
            <a:latin typeface="+mn-lt"/>
            <a:ea typeface="+mn-ea"/>
            <a:cs typeface="+mn-cs"/>
          </a:endParaRPr>
        </a:p>
        <a:p>
          <a:pPr rtl="0"/>
          <a:r>
            <a:rPr lang="ja-JP" altLang="en-US" sz="1100" b="0" i="0">
              <a:solidFill>
                <a:schemeClr val="dk1"/>
              </a:solidFill>
              <a:effectLst/>
              <a:latin typeface="+mn-lt"/>
              <a:ea typeface="+mn-ea"/>
              <a:cs typeface="+mn-cs"/>
            </a:rPr>
            <a:t>　令和２年度は会計年度任用職員制度の開始により、人件費が増加した。引き続き</a:t>
          </a:r>
          <a:r>
            <a:rPr lang="ja-JP" altLang="ja-JP" sz="1100" b="0" i="0">
              <a:solidFill>
                <a:schemeClr val="dk1"/>
              </a:solidFill>
              <a:effectLst/>
              <a:latin typeface="+mn-lt"/>
              <a:ea typeface="+mn-ea"/>
              <a:cs typeface="+mn-cs"/>
            </a:rPr>
            <a:t>事務事業の見直しを進めるとともに</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経費の圧縮に努める。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21169</xdr:rowOff>
    </xdr:from>
    <xdr:to>
      <xdr:col>23</xdr:col>
      <xdr:colOff>133350</xdr:colOff>
      <xdr:row>84</xdr:row>
      <xdr:rowOff>6460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51519"/>
          <a:ext cx="838200" cy="15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161573</xdr:rowOff>
    </xdr:from>
    <xdr:to>
      <xdr:col>19</xdr:col>
      <xdr:colOff>133350</xdr:colOff>
      <xdr:row>83</xdr:row>
      <xdr:rowOff>21169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20473"/>
          <a:ext cx="889000" cy="3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131023</xdr:rowOff>
    </xdr:from>
    <xdr:to>
      <xdr:col>15</xdr:col>
      <xdr:colOff>82550</xdr:colOff>
      <xdr:row>82</xdr:row>
      <xdr:rowOff>161573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89923"/>
          <a:ext cx="889000" cy="3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91515</xdr:rowOff>
    </xdr:from>
    <xdr:to>
      <xdr:col>11</xdr:col>
      <xdr:colOff>31750</xdr:colOff>
      <xdr:row>82</xdr:row>
      <xdr:rowOff>131023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50415"/>
          <a:ext cx="889000" cy="3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139591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110473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127110</xdr:rowOff>
    </xdr:from>
    <xdr:to>
      <xdr:col>23</xdr:col>
      <xdr:colOff>184150</xdr:colOff>
      <xdr:row>84</xdr:row>
      <xdr:rowOff>57260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3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99187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141819</xdr:rowOff>
    </xdr:from>
    <xdr:to>
      <xdr:col>19</xdr:col>
      <xdr:colOff>184150</xdr:colOff>
      <xdr:row>83</xdr:row>
      <xdr:rowOff>71969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0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56746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28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110773</xdr:rowOff>
    </xdr:from>
    <xdr:to>
      <xdr:col>15</xdr:col>
      <xdr:colOff>133350</xdr:colOff>
      <xdr:row>83</xdr:row>
      <xdr:rowOff>40923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6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25700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25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80223</xdr:rowOff>
    </xdr:from>
    <xdr:to>
      <xdr:col>11</xdr:col>
      <xdr:colOff>82550</xdr:colOff>
      <xdr:row>83</xdr:row>
      <xdr:rowOff>10373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3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166600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2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40715</xdr:rowOff>
    </xdr:from>
    <xdr:to>
      <xdr:col>7</xdr:col>
      <xdr:colOff>31750</xdr:colOff>
      <xdr:row>82</xdr:row>
      <xdr:rowOff>142315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9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127092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8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　階層別ラスパイレス指数の較差にばらつきがあるため</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給与体系の見直しや</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年功的な給与構造から職務・職責に応じた給与構造への転換を図るなど</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給与の適正化を図っていく。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71966</xdr:rowOff>
    </xdr:from>
    <xdr:to>
      <xdr:col>81</xdr:col>
      <xdr:colOff>44450</xdr:colOff>
      <xdr:row>85</xdr:row>
      <xdr:rowOff>71966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6452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112184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6452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138995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6854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85</xdr:row>
      <xdr:rowOff>138995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6720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164693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88195</xdr:rowOff>
    </xdr:from>
    <xdr:to>
      <xdr:col>68</xdr:col>
      <xdr:colOff>203200</xdr:colOff>
      <xdr:row>86</xdr:row>
      <xdr:rowOff>18345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大竹市行財政システム実施計画に基づき</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職員数の削減に取り組んだ結果</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実施計画策定時（平成１５年４月１日）３８４人と比べ</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令和</a:t>
          </a:r>
          <a:r>
            <a:rPr lang="ja-JP" altLang="en-US" sz="1100" b="0" i="0">
              <a:solidFill>
                <a:schemeClr val="dk1"/>
              </a:solidFill>
              <a:effectLst/>
              <a:latin typeface="+mn-lt"/>
              <a:ea typeface="+mn-ea"/>
              <a:cs typeface="+mn-cs"/>
            </a:rPr>
            <a:t>３</a:t>
          </a:r>
          <a:r>
            <a:rPr lang="ja-JP" altLang="ja-JP" sz="1100" b="0" i="0">
              <a:solidFill>
                <a:schemeClr val="dk1"/>
              </a:solidFill>
              <a:effectLst/>
              <a:latin typeface="+mn-lt"/>
              <a:ea typeface="+mn-ea"/>
              <a:cs typeface="+mn-cs"/>
            </a:rPr>
            <a:t>年４月１日現在で２</a:t>
          </a:r>
          <a:r>
            <a:rPr lang="ja-JP" altLang="en-US" sz="1100" b="0" i="0">
              <a:solidFill>
                <a:schemeClr val="dk1"/>
              </a:solidFill>
              <a:effectLst/>
              <a:latin typeface="+mn-lt"/>
              <a:ea typeface="+mn-ea"/>
              <a:cs typeface="+mn-cs"/>
            </a:rPr>
            <a:t>９５</a:t>
          </a:r>
          <a:r>
            <a:rPr lang="ja-JP" altLang="ja-JP" sz="1100" b="0" i="0">
              <a:solidFill>
                <a:schemeClr val="dk1"/>
              </a:solidFill>
              <a:effectLst/>
              <a:latin typeface="+mn-lt"/>
              <a:ea typeface="+mn-ea"/>
              <a:cs typeface="+mn-cs"/>
            </a:rPr>
            <a:t>人と</a:t>
          </a:r>
          <a:r>
            <a:rPr lang="ja-JP" altLang="en-US" sz="1100" b="0" i="0">
              <a:solidFill>
                <a:schemeClr val="dk1"/>
              </a:solidFill>
              <a:effectLst/>
              <a:latin typeface="+mn-lt"/>
              <a:ea typeface="+mn-ea"/>
              <a:cs typeface="+mn-cs"/>
            </a:rPr>
            <a:t>８９</a:t>
          </a:r>
          <a:r>
            <a:rPr lang="ja-JP" altLang="ja-JP" sz="1100" b="0" i="0">
              <a:solidFill>
                <a:schemeClr val="dk1"/>
              </a:solidFill>
              <a:effectLst/>
              <a:latin typeface="+mn-lt"/>
              <a:ea typeface="+mn-ea"/>
              <a:cs typeface="+mn-cs"/>
            </a:rPr>
            <a:t>人削減しているが</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１，０００人あたりの職員数は全国平均</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県平均を上回っている。類似団体平均を上回るのは</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消防本部の設置</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保育所運営等を直営で実施していることが考えられる。</a:t>
          </a:r>
          <a:endParaRPr lang="ja-JP" altLang="ja-JP" sz="1400">
            <a:effectLst/>
          </a:endParaRPr>
        </a:p>
        <a:p>
          <a:pPr rtl="0"/>
          <a:r>
            <a:rPr lang="ja-JP" altLang="ja-JP" sz="1100" b="0" i="0">
              <a:solidFill>
                <a:schemeClr val="dk1"/>
              </a:solidFill>
              <a:effectLst/>
              <a:latin typeface="+mn-lt"/>
              <a:ea typeface="+mn-ea"/>
              <a:cs typeface="+mn-cs"/>
            </a:rPr>
            <a:t>　今後もより簡素で効率的な行政の確立を図っていく。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109129</xdr:rowOff>
    </xdr:from>
    <xdr:to>
      <xdr:col>81</xdr:col>
      <xdr:colOff>44450</xdr:colOff>
      <xdr:row>63</xdr:row>
      <xdr:rowOff>159113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910479"/>
          <a:ext cx="8382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88447</xdr:rowOff>
    </xdr:from>
    <xdr:to>
      <xdr:col>77</xdr:col>
      <xdr:colOff>44450</xdr:colOff>
      <xdr:row>63</xdr:row>
      <xdr:rowOff>109129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889797"/>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88447</xdr:rowOff>
    </xdr:from>
    <xdr:to>
      <xdr:col>72</xdr:col>
      <xdr:colOff>203200</xdr:colOff>
      <xdr:row>63</xdr:row>
      <xdr:rowOff>102235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88979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72934</xdr:rowOff>
    </xdr:from>
    <xdr:to>
      <xdr:col>68</xdr:col>
      <xdr:colOff>152400</xdr:colOff>
      <xdr:row>63</xdr:row>
      <xdr:rowOff>102235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874284"/>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108313</xdr:rowOff>
    </xdr:from>
    <xdr:to>
      <xdr:col>81</xdr:col>
      <xdr:colOff>95250</xdr:colOff>
      <xdr:row>64</xdr:row>
      <xdr:rowOff>38463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80390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88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58329</xdr:rowOff>
    </xdr:from>
    <xdr:to>
      <xdr:col>77</xdr:col>
      <xdr:colOff>95250</xdr:colOff>
      <xdr:row>63</xdr:row>
      <xdr:rowOff>159929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8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144706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946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37647</xdr:rowOff>
    </xdr:from>
    <xdr:to>
      <xdr:col>73</xdr:col>
      <xdr:colOff>44450</xdr:colOff>
      <xdr:row>63</xdr:row>
      <xdr:rowOff>139247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83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124024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92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51435</xdr:rowOff>
    </xdr:from>
    <xdr:to>
      <xdr:col>68</xdr:col>
      <xdr:colOff>203200</xdr:colOff>
      <xdr:row>63</xdr:row>
      <xdr:rowOff>153035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137812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22134</xdr:rowOff>
    </xdr:from>
    <xdr:to>
      <xdr:col>64</xdr:col>
      <xdr:colOff>152400</xdr:colOff>
      <xdr:row>63</xdr:row>
      <xdr:rowOff>123734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108511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9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　全国平均</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県平均と比べ高い水準にある。</a:t>
          </a:r>
          <a:endParaRPr lang="ja-JP" altLang="ja-JP" sz="1100">
            <a:effectLst/>
          </a:endParaRPr>
        </a:p>
        <a:p>
          <a:pPr rtl="0" eaLnBrk="1" fontAlgn="auto" latinLnBrk="0" hangingPunct="1"/>
          <a:r>
            <a:rPr lang="ja-JP" altLang="ja-JP" sz="1100" b="0" i="0">
              <a:solidFill>
                <a:schemeClr val="dk1"/>
              </a:solidFill>
              <a:effectLst/>
              <a:latin typeface="+mn-lt"/>
              <a:ea typeface="+mn-ea"/>
              <a:cs typeface="+mn-cs"/>
            </a:rPr>
            <a:t>　令和</a:t>
          </a:r>
          <a:r>
            <a:rPr lang="ja-JP" altLang="en-US" sz="1100" b="0" i="0">
              <a:solidFill>
                <a:schemeClr val="dk1"/>
              </a:solidFill>
              <a:effectLst/>
              <a:latin typeface="+mn-lt"/>
              <a:ea typeface="+mn-ea"/>
              <a:cs typeface="+mn-cs"/>
            </a:rPr>
            <a:t>２</a:t>
          </a:r>
          <a:r>
            <a:rPr lang="ja-JP" altLang="ja-JP" sz="1100" b="0" i="0">
              <a:solidFill>
                <a:schemeClr val="dk1"/>
              </a:solidFill>
              <a:effectLst/>
              <a:latin typeface="+mn-lt"/>
              <a:ea typeface="+mn-ea"/>
              <a:cs typeface="+mn-cs"/>
            </a:rPr>
            <a:t>年度単年度比率は</a:t>
          </a:r>
          <a:r>
            <a:rPr lang="ja-JP" altLang="en-US" sz="1100" b="0" i="0">
              <a:solidFill>
                <a:schemeClr val="dk1"/>
              </a:solidFill>
              <a:effectLst/>
              <a:latin typeface="+mn-lt"/>
              <a:ea typeface="+mn-ea"/>
              <a:cs typeface="+mn-cs"/>
            </a:rPr>
            <a:t>、平成１１年度に発行した工業用水道出資事業債の償還終了</a:t>
          </a:r>
          <a:r>
            <a:rPr lang="ja-JP" altLang="ja-JP" sz="1100" b="0" i="0">
              <a:solidFill>
                <a:schemeClr val="dk1"/>
              </a:solidFill>
              <a:effectLst/>
              <a:latin typeface="+mn-lt"/>
              <a:ea typeface="+mn-ea"/>
              <a:cs typeface="+mn-cs"/>
            </a:rPr>
            <a:t>などにより前年度と比べ</a:t>
          </a:r>
          <a:r>
            <a:rPr lang="ja-JP" altLang="en-US" sz="1100" b="0" i="0">
              <a:solidFill>
                <a:schemeClr val="dk1"/>
              </a:solidFill>
              <a:effectLst/>
              <a:latin typeface="+mn-lt"/>
              <a:ea typeface="+mn-ea"/>
              <a:cs typeface="+mn-cs"/>
            </a:rPr>
            <a:t>１</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１</a:t>
          </a:r>
          <a:r>
            <a:rPr lang="ja-JP" altLang="ja-JP" sz="1100" b="0" i="0">
              <a:solidFill>
                <a:schemeClr val="dk1"/>
              </a:solidFill>
              <a:effectLst/>
              <a:latin typeface="+mn-lt"/>
              <a:ea typeface="+mn-ea"/>
              <a:cs typeface="+mn-cs"/>
            </a:rPr>
            <a:t>ポイント減少した。</a:t>
          </a:r>
          <a:endParaRPr lang="ja-JP" altLang="ja-JP" sz="1100">
            <a:effectLst/>
          </a:endParaRPr>
        </a:p>
        <a:p>
          <a:pPr rtl="0" eaLnBrk="1" fontAlgn="auto" latinLnBrk="0" hangingPunct="1"/>
          <a:r>
            <a:rPr lang="ja-JP" altLang="ja-JP" sz="1100" b="0" i="0">
              <a:solidFill>
                <a:schemeClr val="dk1"/>
              </a:solidFill>
              <a:effectLst/>
              <a:latin typeface="+mn-lt"/>
              <a:ea typeface="+mn-ea"/>
              <a:cs typeface="+mn-cs"/>
            </a:rPr>
            <a:t>　平成</a:t>
          </a:r>
          <a:r>
            <a:rPr lang="ja-JP" altLang="en-US" sz="1100" b="0" i="0">
              <a:solidFill>
                <a:schemeClr val="dk1"/>
              </a:solidFill>
              <a:effectLst/>
              <a:latin typeface="+mn-lt"/>
              <a:ea typeface="+mn-ea"/>
              <a:cs typeface="+mn-cs"/>
            </a:rPr>
            <a:t>３０</a:t>
          </a:r>
          <a:r>
            <a:rPr lang="ja-JP" altLang="ja-JP" sz="1100" b="0" i="0">
              <a:solidFill>
                <a:schemeClr val="dk1"/>
              </a:solidFill>
              <a:effectLst/>
              <a:latin typeface="+mn-lt"/>
              <a:ea typeface="+mn-ea"/>
              <a:cs typeface="+mn-cs"/>
            </a:rPr>
            <a:t>年度から令和</a:t>
          </a:r>
          <a:r>
            <a:rPr lang="ja-JP" altLang="en-US" sz="1100" b="0" i="0">
              <a:solidFill>
                <a:schemeClr val="dk1"/>
              </a:solidFill>
              <a:effectLst/>
              <a:latin typeface="+mn-lt"/>
              <a:ea typeface="+mn-ea"/>
              <a:cs typeface="+mn-cs"/>
            </a:rPr>
            <a:t>２年</a:t>
          </a:r>
          <a:r>
            <a:rPr lang="ja-JP" altLang="ja-JP" sz="1100" b="0" i="0">
              <a:solidFill>
                <a:schemeClr val="dk1"/>
              </a:solidFill>
              <a:effectLst/>
              <a:latin typeface="+mn-lt"/>
              <a:ea typeface="+mn-ea"/>
              <a:cs typeface="+mn-cs"/>
            </a:rPr>
            <a:t>度の３カ年平均値は</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平成</a:t>
          </a:r>
          <a:r>
            <a:rPr lang="ja-JP" altLang="en-US" sz="1100" b="0" i="0">
              <a:solidFill>
                <a:schemeClr val="dk1"/>
              </a:solidFill>
              <a:effectLst/>
              <a:latin typeface="+mn-lt"/>
              <a:ea typeface="+mn-ea"/>
              <a:cs typeface="+mn-cs"/>
            </a:rPr>
            <a:t>２９</a:t>
          </a:r>
          <a:r>
            <a:rPr lang="ja-JP" altLang="ja-JP" sz="1100" b="0" i="0">
              <a:solidFill>
                <a:schemeClr val="dk1"/>
              </a:solidFill>
              <a:effectLst/>
              <a:latin typeface="+mn-lt"/>
              <a:ea typeface="+mn-ea"/>
              <a:cs typeface="+mn-cs"/>
            </a:rPr>
            <a:t>年度の単年度実質公債費比率（</a:t>
          </a:r>
          <a:r>
            <a:rPr lang="ja-JP" altLang="en-US" sz="1100" b="0" i="0">
              <a:solidFill>
                <a:schemeClr val="dk1"/>
              </a:solidFill>
              <a:effectLst/>
              <a:latin typeface="+mn-lt"/>
              <a:ea typeface="+mn-ea"/>
              <a:cs typeface="+mn-cs"/>
            </a:rPr>
            <a:t>１７</a:t>
          </a:r>
          <a:r>
            <a:rPr lang="ja-JP" altLang="ja-JP" sz="1100" b="0" i="0">
              <a:solidFill>
                <a:schemeClr val="dk1"/>
              </a:solidFill>
              <a:effectLst/>
              <a:latin typeface="+mn-lt"/>
              <a:ea typeface="+mn-ea"/>
              <a:cs typeface="+mn-cs"/>
            </a:rPr>
            <a:t>．６％）に比べ</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令和</a:t>
          </a:r>
          <a:r>
            <a:rPr lang="ja-JP" altLang="en-US" sz="1100" b="0" i="0">
              <a:solidFill>
                <a:schemeClr val="dk1"/>
              </a:solidFill>
              <a:effectLst/>
              <a:latin typeface="+mn-lt"/>
              <a:ea typeface="+mn-ea"/>
              <a:cs typeface="+mn-cs"/>
            </a:rPr>
            <a:t>２</a:t>
          </a:r>
          <a:r>
            <a:rPr lang="ja-JP" altLang="ja-JP" sz="1100" b="0" i="0">
              <a:solidFill>
                <a:schemeClr val="dk1"/>
              </a:solidFill>
              <a:effectLst/>
              <a:latin typeface="+mn-lt"/>
              <a:ea typeface="+mn-ea"/>
              <a:cs typeface="+mn-cs"/>
            </a:rPr>
            <a:t>年度の単年度実質公債費比率（１</a:t>
          </a:r>
          <a:r>
            <a:rPr lang="ja-JP" altLang="en-US" sz="1100" b="0" i="0">
              <a:solidFill>
                <a:schemeClr val="dk1"/>
              </a:solidFill>
              <a:effectLst/>
              <a:latin typeface="+mn-lt"/>
              <a:ea typeface="+mn-ea"/>
              <a:cs typeface="+mn-cs"/>
            </a:rPr>
            <a:t>４</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１</a:t>
          </a:r>
          <a:r>
            <a:rPr lang="ja-JP" altLang="ja-JP" sz="1100" b="0" i="0">
              <a:solidFill>
                <a:schemeClr val="dk1"/>
              </a:solidFill>
              <a:effectLst/>
              <a:latin typeface="+mn-lt"/>
              <a:ea typeface="+mn-ea"/>
              <a:cs typeface="+mn-cs"/>
            </a:rPr>
            <a:t>％）が</a:t>
          </a:r>
          <a:r>
            <a:rPr lang="ja-JP" altLang="en-US" sz="1100" b="0" i="0">
              <a:solidFill>
                <a:schemeClr val="dk1"/>
              </a:solidFill>
              <a:effectLst/>
              <a:latin typeface="+mn-lt"/>
              <a:ea typeface="+mn-ea"/>
              <a:cs typeface="+mn-cs"/>
            </a:rPr>
            <a:t>３</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５</a:t>
          </a:r>
          <a:r>
            <a:rPr lang="ja-JP" altLang="ja-JP" sz="1100" b="0" i="0">
              <a:solidFill>
                <a:schemeClr val="dk1"/>
              </a:solidFill>
              <a:effectLst/>
              <a:latin typeface="+mn-lt"/>
              <a:ea typeface="+mn-ea"/>
              <a:cs typeface="+mn-cs"/>
            </a:rPr>
            <a:t>ポイント減少したため</a:t>
          </a:r>
          <a:r>
            <a:rPr lang="ja-JP" altLang="en-US" sz="1100" b="0" i="0">
              <a:solidFill>
                <a:schemeClr val="dk1"/>
              </a:solidFill>
              <a:effectLst/>
              <a:latin typeface="+mn-lt"/>
              <a:ea typeface="+mn-ea"/>
              <a:cs typeface="+mn-cs"/>
            </a:rPr>
            <a:t>、１</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２</a:t>
          </a:r>
          <a:r>
            <a:rPr lang="ja-JP" altLang="ja-JP" sz="1100" b="0" i="0">
              <a:solidFill>
                <a:schemeClr val="dk1"/>
              </a:solidFill>
              <a:effectLst/>
              <a:latin typeface="+mn-lt"/>
              <a:ea typeface="+mn-ea"/>
              <a:cs typeface="+mn-cs"/>
            </a:rPr>
            <a:t>ポイント減少した。</a:t>
          </a:r>
          <a:endParaRPr lang="ja-JP" altLang="ja-JP" sz="1100">
            <a:effectLst/>
          </a:endParaRPr>
        </a:p>
        <a:p>
          <a:r>
            <a:rPr lang="ja-JP" altLang="ja-JP" sz="1100" b="0" i="0">
              <a:solidFill>
                <a:schemeClr val="dk1"/>
              </a:solidFill>
              <a:effectLst/>
              <a:latin typeface="+mn-lt"/>
              <a:ea typeface="+mn-ea"/>
              <a:cs typeface="+mn-cs"/>
            </a:rPr>
            <a:t>　今後も極力地方債の発行を抑えるなど，比率に注視しながら財政運営を行っていく。</a:t>
          </a:r>
          <a:endParaRPr lang="ja-JP" altLang="ja-JP" sz="11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79163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72623"/>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51240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42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79163</xdr:rowOff>
    </xdr:from>
    <xdr:to>
      <xdr:col>81</xdr:col>
      <xdr:colOff>133350</xdr:colOff>
      <xdr:row>43</xdr:row>
      <xdr:rowOff>79163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45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6773</xdr:rowOff>
    </xdr:from>
    <xdr:to>
      <xdr:col>81</xdr:col>
      <xdr:colOff>44450</xdr:colOff>
      <xdr:row>43</xdr:row>
      <xdr:rowOff>103294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379123"/>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103294</xdr:rowOff>
    </xdr:from>
    <xdr:to>
      <xdr:col>77</xdr:col>
      <xdr:colOff>44450</xdr:colOff>
      <xdr:row>43</xdr:row>
      <xdr:rowOff>143510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4756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143510</xdr:rowOff>
    </xdr:from>
    <xdr:to>
      <xdr:col>72</xdr:col>
      <xdr:colOff>203200</xdr:colOff>
      <xdr:row>43</xdr:row>
      <xdr:rowOff>151554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5158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79163</xdr:rowOff>
    </xdr:from>
    <xdr:to>
      <xdr:col>68</xdr:col>
      <xdr:colOff>152400</xdr:colOff>
      <xdr:row>43</xdr:row>
      <xdr:rowOff>151554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4515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52070</xdr:rowOff>
    </xdr:from>
    <xdr:to>
      <xdr:col>68</xdr:col>
      <xdr:colOff>203200</xdr:colOff>
      <xdr:row>40</xdr:row>
      <xdr:rowOff>153670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127423</xdr:rowOff>
    </xdr:from>
    <xdr:to>
      <xdr:col>81</xdr:col>
      <xdr:colOff>95250</xdr:colOff>
      <xdr:row>43</xdr:row>
      <xdr:rowOff>57573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23300</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2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52494</xdr:rowOff>
    </xdr:from>
    <xdr:to>
      <xdr:col>77</xdr:col>
      <xdr:colOff>95250</xdr:colOff>
      <xdr:row>43</xdr:row>
      <xdr:rowOff>154094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138871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51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92710</xdr:rowOff>
    </xdr:from>
    <xdr:to>
      <xdr:col>73</xdr:col>
      <xdr:colOff>44450</xdr:colOff>
      <xdr:row>44</xdr:row>
      <xdr:rowOff>22860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7637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100754</xdr:rowOff>
    </xdr:from>
    <xdr:to>
      <xdr:col>68</xdr:col>
      <xdr:colOff>203200</xdr:colOff>
      <xdr:row>44</xdr:row>
      <xdr:rowOff>30904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15681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28363</xdr:rowOff>
    </xdr:from>
    <xdr:to>
      <xdr:col>64</xdr:col>
      <xdr:colOff>152400</xdr:colOff>
      <xdr:row>43</xdr:row>
      <xdr:rowOff>129963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114740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土地造成特別会計への公営企業債等繰入見込額や土地開発公社の負債等負担見込額などの影響により</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類似団体に比べると突出して高い水準にある。</a:t>
          </a:r>
          <a:endParaRPr lang="ja-JP" altLang="ja-JP" sz="1400">
            <a:effectLst/>
          </a:endParaRPr>
        </a:p>
        <a:p>
          <a:pPr rtl="0"/>
          <a:r>
            <a:rPr lang="ja-JP" altLang="ja-JP" sz="1100" b="0" i="0">
              <a:solidFill>
                <a:schemeClr val="dk1"/>
              </a:solidFill>
              <a:effectLst/>
              <a:latin typeface="+mn-lt"/>
              <a:ea typeface="+mn-ea"/>
              <a:cs typeface="+mn-cs"/>
            </a:rPr>
            <a:t>　令和</a:t>
          </a:r>
          <a:r>
            <a:rPr lang="ja-JP" altLang="en-US" sz="1100" b="0" i="0">
              <a:solidFill>
                <a:schemeClr val="dk1"/>
              </a:solidFill>
              <a:effectLst/>
              <a:latin typeface="+mn-lt"/>
              <a:ea typeface="+mn-ea"/>
              <a:cs typeface="+mn-cs"/>
            </a:rPr>
            <a:t>２</a:t>
          </a:r>
          <a:r>
            <a:rPr lang="ja-JP" altLang="ja-JP" sz="1100" b="0" i="0">
              <a:solidFill>
                <a:schemeClr val="dk1"/>
              </a:solidFill>
              <a:effectLst/>
              <a:latin typeface="+mn-lt"/>
              <a:ea typeface="+mn-ea"/>
              <a:cs typeface="+mn-cs"/>
            </a:rPr>
            <a:t>年度は</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土地造成特別会計及び土地開発公社の健全化に努めたことにより比率は改善している。引き続き地方債残高の圧縮や土地開発公社の保有する土地の優位な売却の推進に努めていく。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119786</xdr:rowOff>
    </xdr:from>
    <xdr:to>
      <xdr:col>81</xdr:col>
      <xdr:colOff>44450</xdr:colOff>
      <xdr:row>18</xdr:row>
      <xdr:rowOff>124130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3205886"/>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124130</xdr:rowOff>
    </xdr:from>
    <xdr:to>
      <xdr:col>77</xdr:col>
      <xdr:colOff>44450</xdr:colOff>
      <xdr:row>19</xdr:row>
      <xdr:rowOff>3353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3210230"/>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3353</xdr:rowOff>
    </xdr:from>
    <xdr:to>
      <xdr:col>72</xdr:col>
      <xdr:colOff>203200</xdr:colOff>
      <xdr:row>19</xdr:row>
      <xdr:rowOff>3353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4401800" y="32609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3353</xdr:rowOff>
    </xdr:from>
    <xdr:to>
      <xdr:col>68</xdr:col>
      <xdr:colOff>152400</xdr:colOff>
      <xdr:row>19</xdr:row>
      <xdr:rowOff>112903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3260903"/>
          <a:ext cx="889000" cy="1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68986</xdr:rowOff>
    </xdr:from>
    <xdr:to>
      <xdr:col>81</xdr:col>
      <xdr:colOff>95250</xdr:colOff>
      <xdr:row>18</xdr:row>
      <xdr:rowOff>170586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315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41063</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312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73330</xdr:rowOff>
    </xdr:from>
    <xdr:to>
      <xdr:col>77</xdr:col>
      <xdr:colOff>95250</xdr:colOff>
      <xdr:row>19</xdr:row>
      <xdr:rowOff>3480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31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159707</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245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124003</xdr:rowOff>
    </xdr:from>
    <xdr:to>
      <xdr:col>73</xdr:col>
      <xdr:colOff>44450</xdr:colOff>
      <xdr:row>19</xdr:row>
      <xdr:rowOff>54153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2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38930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29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124003</xdr:rowOff>
    </xdr:from>
    <xdr:to>
      <xdr:col>68</xdr:col>
      <xdr:colOff>203200</xdr:colOff>
      <xdr:row>19</xdr:row>
      <xdr:rowOff>54153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2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38930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29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62103</xdr:rowOff>
    </xdr:from>
    <xdr:to>
      <xdr:col>64</xdr:col>
      <xdr:colOff>152400</xdr:colOff>
      <xdr:row>19</xdr:row>
      <xdr:rowOff>163703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3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148480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40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26,616
26,235
78.66
20,981,090
20,053,504
33,902
7,632,506
23,218,833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令和２年度は、会計年度任用職員制度の開始による報酬及び手当等が増加したことなどにより比率が増加した。</a:t>
          </a:r>
          <a:endParaRPr lang="en-US" altLang="ja-JP" sz="1100" b="0" i="0">
            <a:solidFill>
              <a:schemeClr val="dk1"/>
            </a:solidFill>
            <a:effectLst/>
            <a:latin typeface="+mn-lt"/>
            <a:ea typeface="+mn-ea"/>
            <a:cs typeface="+mn-cs"/>
          </a:endParaRPr>
        </a:p>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類似団体平均を上回るのは</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市単独による消防本部の設置や保育所運営等の大部分を直営で実施していることが考えられる。人件費全体の圧縮については</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今後も引き続き取り組んでいく。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98425</xdr:rowOff>
    </xdr:from>
    <xdr:to>
      <xdr:col>24</xdr:col>
      <xdr:colOff>25400</xdr:colOff>
      <xdr:row>40</xdr:row>
      <xdr:rowOff>41275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78497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98425</xdr:rowOff>
    </xdr:from>
    <xdr:to>
      <xdr:col>19</xdr:col>
      <xdr:colOff>187325</xdr:colOff>
      <xdr:row>39</xdr:row>
      <xdr:rowOff>107950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7849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140352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96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12700</xdr:rowOff>
    </xdr:from>
    <xdr:to>
      <xdr:col>15</xdr:col>
      <xdr:colOff>98425</xdr:colOff>
      <xdr:row>39</xdr:row>
      <xdr:rowOff>107950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699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140352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12700</xdr:rowOff>
    </xdr:from>
    <xdr:to>
      <xdr:col>11</xdr:col>
      <xdr:colOff>9525</xdr:colOff>
      <xdr:row>39</xdr:row>
      <xdr:rowOff>41275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699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161925</xdr:rowOff>
    </xdr:from>
    <xdr:to>
      <xdr:col>24</xdr:col>
      <xdr:colOff>76200</xdr:colOff>
      <xdr:row>40</xdr:row>
      <xdr:rowOff>92075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8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134002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47625</xdr:rowOff>
    </xdr:from>
    <xdr:to>
      <xdr:col>20</xdr:col>
      <xdr:colOff>38100</xdr:colOff>
      <xdr:row>39</xdr:row>
      <xdr:rowOff>149225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134002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82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57150</xdr:rowOff>
    </xdr:from>
    <xdr:to>
      <xdr:col>15</xdr:col>
      <xdr:colOff>149225</xdr:colOff>
      <xdr:row>39</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143527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133350</xdr:rowOff>
    </xdr:from>
    <xdr:to>
      <xdr:col>11</xdr:col>
      <xdr:colOff>60325</xdr:colOff>
      <xdr:row>39</xdr:row>
      <xdr:rowOff>63500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48277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161925</xdr:rowOff>
    </xdr:from>
    <xdr:to>
      <xdr:col>6</xdr:col>
      <xdr:colOff>171450</xdr:colOff>
      <xdr:row>39</xdr:row>
      <xdr:rowOff>92075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76852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令和２年度は、会計年度任用職員制度の開始による賃金（物件費）から報酬（人件費）への性質の変更などにより比率が減少した。</a:t>
          </a:r>
          <a:endParaRPr lang="en-US" altLang="ja-JP" sz="1100" b="0" i="0">
            <a:solidFill>
              <a:schemeClr val="dk1"/>
            </a:solidFill>
            <a:effectLst/>
            <a:latin typeface="+mn-lt"/>
            <a:ea typeface="+mn-ea"/>
            <a:cs typeface="+mn-cs"/>
          </a:endParaRPr>
        </a:p>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近年</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職員減による代替経費としての委託料といった物件費が増加する傾向にあるため</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事業の見直しなど経費の圧縮に努める。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755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24130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870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111760</xdr:rowOff>
    </xdr:from>
    <xdr:to>
      <xdr:col>73</xdr:col>
      <xdr:colOff>180975</xdr:colOff>
      <xdr:row>17</xdr:row>
      <xdr:rowOff>24130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8549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66040</xdr:rowOff>
    </xdr:from>
    <xdr:to>
      <xdr:col>69</xdr:col>
      <xdr:colOff>92075</xdr:colOff>
      <xdr:row>16</xdr:row>
      <xdr:rowOff>111760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809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60960</xdr:rowOff>
    </xdr:from>
    <xdr:to>
      <xdr:col>69</xdr:col>
      <xdr:colOff>142875</xdr:colOff>
      <xdr:row>16</xdr:row>
      <xdr:rowOff>162560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1287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児童扶養手当や乳幼児等医療助成費が減少したことなどにより</a:t>
          </a:r>
          <a:r>
            <a:rPr kumimoji="1" lang="ja-JP" altLang="ja-JP" sz="1100">
              <a:solidFill>
                <a:schemeClr val="dk1"/>
              </a:solidFill>
              <a:effectLst/>
              <a:latin typeface="+mn-lt"/>
              <a:ea typeface="+mn-ea"/>
              <a:cs typeface="+mn-cs"/>
            </a:rPr>
            <a:t>比率が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今後も</a:t>
          </a:r>
          <a:r>
            <a:rPr lang="ja-JP" altLang="ja-JP" sz="1100" b="0" i="0">
              <a:solidFill>
                <a:schemeClr val="dk1"/>
              </a:solidFill>
              <a:effectLst/>
              <a:latin typeface="+mn-lt"/>
              <a:ea typeface="+mn-ea"/>
              <a:cs typeface="+mn-cs"/>
            </a:rPr>
            <a:t>扶助費抑制のため</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雇用対策や予防事業の推進といった事業に取り組んでいく。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58</xdr:row>
      <xdr:rowOff>110672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711872"/>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58</xdr:row>
      <xdr:rowOff>110672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8751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57</xdr:row>
      <xdr:rowOff>102507</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809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61685</xdr:rowOff>
    </xdr:from>
    <xdr:to>
      <xdr:col>11</xdr:col>
      <xdr:colOff>9525</xdr:colOff>
      <xdr:row>57</xdr:row>
      <xdr:rowOff>37193</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6628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59872</xdr:rowOff>
    </xdr:from>
    <xdr:to>
      <xdr:col>20</xdr:col>
      <xdr:colOff>38100</xdr:colOff>
      <xdr:row>58</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146249</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0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122662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近年</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土地造成特別会計や国民健康保険特別会計</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後期高齢者医療特別会計などへの繰出金などが増加傾向にあ</a:t>
          </a:r>
          <a:r>
            <a:rPr lang="ja-JP" altLang="en-US" sz="1100" b="0" i="0">
              <a:solidFill>
                <a:schemeClr val="dk1"/>
              </a:solidFill>
              <a:effectLst/>
              <a:latin typeface="+mn-lt"/>
              <a:ea typeface="+mn-ea"/>
              <a:cs typeface="+mn-cs"/>
            </a:rPr>
            <a:t>るた</a:t>
          </a:r>
          <a:r>
            <a:rPr lang="ja-JP" altLang="ja-JP" sz="1100" b="0" i="0">
              <a:solidFill>
                <a:schemeClr val="dk1"/>
              </a:solidFill>
              <a:effectLst/>
              <a:latin typeface="+mn-lt"/>
              <a:ea typeface="+mn-ea"/>
              <a:cs typeface="+mn-cs"/>
            </a:rPr>
            <a:t>め比率</a:t>
          </a:r>
          <a:r>
            <a:rPr lang="ja-JP" altLang="en-US" sz="1100" b="0" i="0">
              <a:solidFill>
                <a:schemeClr val="dk1"/>
              </a:solidFill>
              <a:effectLst/>
              <a:latin typeface="+mn-lt"/>
              <a:ea typeface="+mn-ea"/>
              <a:cs typeface="+mn-cs"/>
            </a:rPr>
            <a:t>も</a:t>
          </a:r>
          <a:r>
            <a:rPr lang="ja-JP" altLang="ja-JP" sz="1100" b="0" i="0">
              <a:solidFill>
                <a:schemeClr val="dk1"/>
              </a:solidFill>
              <a:effectLst/>
              <a:latin typeface="+mn-lt"/>
              <a:ea typeface="+mn-ea"/>
              <a:cs typeface="+mn-cs"/>
            </a:rPr>
            <a:t>増加傾向</a:t>
          </a:r>
          <a:r>
            <a:rPr lang="ja-JP" altLang="en-US" sz="1100" b="0" i="0">
              <a:solidFill>
                <a:schemeClr val="dk1"/>
              </a:solidFill>
              <a:effectLst/>
              <a:latin typeface="+mn-lt"/>
              <a:ea typeface="+mn-ea"/>
              <a:cs typeface="+mn-cs"/>
            </a:rPr>
            <a:t>となっている。</a:t>
          </a:r>
          <a:r>
            <a:rPr lang="ja-JP" altLang="ja-JP" sz="1100" b="0" i="0">
              <a:solidFill>
                <a:schemeClr val="dk1"/>
              </a:solidFill>
              <a:effectLst/>
              <a:latin typeface="+mn-lt"/>
              <a:ea typeface="+mn-ea"/>
              <a:cs typeface="+mn-cs"/>
            </a:rPr>
            <a:t>令和</a:t>
          </a:r>
          <a:r>
            <a:rPr lang="ja-JP" altLang="en-US" sz="1100" b="0" i="0">
              <a:solidFill>
                <a:schemeClr val="dk1"/>
              </a:solidFill>
              <a:effectLst/>
              <a:latin typeface="+mn-lt"/>
              <a:ea typeface="+mn-ea"/>
              <a:cs typeface="+mn-cs"/>
            </a:rPr>
            <a:t>２</a:t>
          </a:r>
          <a:r>
            <a:rPr lang="ja-JP" altLang="ja-JP" sz="1100" b="0" i="0">
              <a:solidFill>
                <a:schemeClr val="dk1"/>
              </a:solidFill>
              <a:effectLst/>
              <a:latin typeface="+mn-lt"/>
              <a:ea typeface="+mn-ea"/>
              <a:cs typeface="+mn-cs"/>
            </a:rPr>
            <a:t>年度は</a:t>
          </a:r>
          <a:r>
            <a:rPr lang="ja-JP" altLang="en-US" sz="1100" b="0" i="0">
              <a:solidFill>
                <a:schemeClr val="dk1"/>
              </a:solidFill>
              <a:effectLst/>
              <a:latin typeface="+mn-lt"/>
              <a:ea typeface="+mn-ea"/>
              <a:cs typeface="+mn-cs"/>
            </a:rPr>
            <a:t>介護保険特別会計</a:t>
          </a:r>
          <a:r>
            <a:rPr lang="ja-JP" altLang="ja-JP" sz="1100" b="0" i="0">
              <a:solidFill>
                <a:schemeClr val="dk1"/>
              </a:solidFill>
              <a:effectLst/>
              <a:latin typeface="+mn-lt"/>
              <a:ea typeface="+mn-ea"/>
              <a:cs typeface="+mn-cs"/>
            </a:rPr>
            <a:t>への</a:t>
          </a:r>
          <a:r>
            <a:rPr lang="ja-JP" altLang="en-US" sz="1100" b="0" i="0">
              <a:solidFill>
                <a:schemeClr val="dk1"/>
              </a:solidFill>
              <a:effectLst/>
              <a:latin typeface="+mn-lt"/>
              <a:ea typeface="+mn-ea"/>
              <a:cs typeface="+mn-cs"/>
            </a:rPr>
            <a:t>繰出金</a:t>
          </a:r>
          <a:r>
            <a:rPr lang="ja-JP" altLang="ja-JP" sz="1100" b="0" i="0">
              <a:solidFill>
                <a:schemeClr val="dk1"/>
              </a:solidFill>
              <a:effectLst/>
              <a:latin typeface="+mn-lt"/>
              <a:ea typeface="+mn-ea"/>
              <a:cs typeface="+mn-cs"/>
            </a:rPr>
            <a:t>が</a:t>
          </a:r>
          <a:r>
            <a:rPr lang="ja-JP" altLang="en-US" sz="1100" b="0" i="0">
              <a:solidFill>
                <a:schemeClr val="dk1"/>
              </a:solidFill>
              <a:effectLst/>
              <a:latin typeface="+mn-lt"/>
              <a:ea typeface="+mn-ea"/>
              <a:cs typeface="+mn-cs"/>
            </a:rPr>
            <a:t>増加</a:t>
          </a:r>
          <a:r>
            <a:rPr lang="ja-JP" altLang="ja-JP" sz="1100" b="0" i="0">
              <a:solidFill>
                <a:schemeClr val="dk1"/>
              </a:solidFill>
              <a:effectLst/>
              <a:latin typeface="+mn-lt"/>
              <a:ea typeface="+mn-ea"/>
              <a:cs typeface="+mn-cs"/>
            </a:rPr>
            <a:t>したため比率が</a:t>
          </a:r>
          <a:r>
            <a:rPr lang="ja-JP" altLang="en-US" sz="1100" b="0" i="0">
              <a:solidFill>
                <a:schemeClr val="dk1"/>
              </a:solidFill>
              <a:effectLst/>
              <a:latin typeface="+mn-lt"/>
              <a:ea typeface="+mn-ea"/>
              <a:cs typeface="+mn-cs"/>
            </a:rPr>
            <a:t>増加</a:t>
          </a:r>
          <a:r>
            <a:rPr lang="ja-JP" altLang="ja-JP" sz="1100" b="0" i="0">
              <a:solidFill>
                <a:schemeClr val="dk1"/>
              </a:solidFill>
              <a:effectLst/>
              <a:latin typeface="+mn-lt"/>
              <a:ea typeface="+mn-ea"/>
              <a:cs typeface="+mn-cs"/>
            </a:rPr>
            <a:t>した。</a:t>
          </a:r>
          <a:endParaRPr lang="ja-JP" altLang="ja-JP" sz="1400">
            <a:effectLst/>
          </a:endParaRPr>
        </a:p>
        <a:p>
          <a:pPr rtl="0"/>
          <a:r>
            <a:rPr lang="ja-JP" altLang="ja-JP" sz="1100" b="0" i="0">
              <a:solidFill>
                <a:schemeClr val="dk1"/>
              </a:solidFill>
              <a:effectLst/>
              <a:latin typeface="+mn-lt"/>
              <a:ea typeface="+mn-ea"/>
              <a:cs typeface="+mn-cs"/>
            </a:rPr>
            <a:t>　公営事業会計においては</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保険料の適正化を図ることなどにより</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普通会計の負担を減らすよう努める。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24130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766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54610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766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54610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819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46990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77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115587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近年では</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ほぼ横ばい傾向にあるが</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消防業務やごみ処理業務等を直営で行っているため</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類似団体平均を大きく下回る傾向にある。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60706</xdr:rowOff>
    </xdr:from>
    <xdr:to>
      <xdr:col>82</xdr:col>
      <xdr:colOff>107950</xdr:colOff>
      <xdr:row>35</xdr:row>
      <xdr:rowOff>65278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0614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24130</xdr:rowOff>
    </xdr:from>
    <xdr:to>
      <xdr:col>78</xdr:col>
      <xdr:colOff>69850</xdr:colOff>
      <xdr:row>35</xdr:row>
      <xdr:rowOff>65278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0248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24130</xdr:rowOff>
    </xdr:from>
    <xdr:to>
      <xdr:col>73</xdr:col>
      <xdr:colOff>180975</xdr:colOff>
      <xdr:row>35</xdr:row>
      <xdr:rowOff>28702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0248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28702</xdr:rowOff>
    </xdr:from>
    <xdr:to>
      <xdr:col>69</xdr:col>
      <xdr:colOff>92075</xdr:colOff>
      <xdr:row>35</xdr:row>
      <xdr:rowOff>56134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0294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xdr:rowOff>
    </xdr:from>
    <xdr:to>
      <xdr:col>82</xdr:col>
      <xdr:colOff>158750</xdr:colOff>
      <xdr:row>35</xdr:row>
      <xdr:rowOff>111506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26433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14478</xdr:rowOff>
    </xdr:from>
    <xdr:to>
      <xdr:col>78</xdr:col>
      <xdr:colOff>120650</xdr:colOff>
      <xdr:row>35</xdr:row>
      <xdr:rowOff>116078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144780</xdr:rowOff>
    </xdr:from>
    <xdr:to>
      <xdr:col>74</xdr:col>
      <xdr:colOff>31750</xdr:colOff>
      <xdr:row>35</xdr:row>
      <xdr:rowOff>74930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85107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149352</xdr:rowOff>
    </xdr:from>
    <xdr:to>
      <xdr:col>69</xdr:col>
      <xdr:colOff>142875</xdr:colOff>
      <xdr:row>35</xdr:row>
      <xdr:rowOff>79502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　平成４年度以降多くの建設事業に取り組み</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その財源として地方債を充てたため高い水準で推移している。　</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令和</a:t>
          </a:r>
          <a:r>
            <a:rPr lang="ja-JP" altLang="en-US" sz="1100" b="0" i="0">
              <a:solidFill>
                <a:schemeClr val="dk1"/>
              </a:solidFill>
              <a:effectLst/>
              <a:latin typeface="+mn-lt"/>
              <a:ea typeface="+mn-ea"/>
              <a:cs typeface="+mn-cs"/>
            </a:rPr>
            <a:t>２</a:t>
          </a:r>
          <a:r>
            <a:rPr lang="ja-JP" altLang="ja-JP" sz="1100" b="0" i="0">
              <a:solidFill>
                <a:schemeClr val="dk1"/>
              </a:solidFill>
              <a:effectLst/>
              <a:latin typeface="+mn-lt"/>
              <a:ea typeface="+mn-ea"/>
              <a:cs typeface="+mn-cs"/>
            </a:rPr>
            <a:t>年度は</a:t>
          </a:r>
          <a:r>
            <a:rPr lang="ja-JP" altLang="en-US" sz="1100" b="0" i="0">
              <a:solidFill>
                <a:schemeClr val="dk1"/>
              </a:solidFill>
              <a:effectLst/>
              <a:latin typeface="+mn-lt"/>
              <a:ea typeface="+mn-ea"/>
              <a:cs typeface="+mn-cs"/>
            </a:rPr>
            <a:t>、工業用水道出資</a:t>
          </a:r>
          <a:r>
            <a:rPr lang="ja-JP" altLang="ja-JP" sz="1100" b="0" i="0">
              <a:solidFill>
                <a:schemeClr val="dk1"/>
              </a:solidFill>
              <a:effectLst/>
              <a:latin typeface="+mn-lt"/>
              <a:ea typeface="+mn-ea"/>
              <a:cs typeface="+mn-cs"/>
            </a:rPr>
            <a:t>事業債の償還終了などにより比率</a:t>
          </a:r>
          <a:r>
            <a:rPr lang="ja-JP" altLang="en-US" sz="1100" b="0" i="0">
              <a:solidFill>
                <a:schemeClr val="dk1"/>
              </a:solidFill>
              <a:effectLst/>
              <a:latin typeface="+mn-lt"/>
              <a:ea typeface="+mn-ea"/>
              <a:cs typeface="+mn-cs"/>
            </a:rPr>
            <a:t>が減少</a:t>
          </a:r>
          <a:r>
            <a:rPr lang="ja-JP" altLang="ja-JP" sz="1100" b="0" i="0">
              <a:solidFill>
                <a:schemeClr val="dk1"/>
              </a:solidFill>
              <a:effectLst/>
              <a:latin typeface="+mn-lt"/>
              <a:ea typeface="+mn-ea"/>
              <a:cs typeface="+mn-cs"/>
            </a:rPr>
            <a:t>した。</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今後も</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将来負担比率に注視しながら</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新発債の発行の抑制を図っていく。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79</xdr:row>
      <xdr:rowOff>18414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39980"/>
          <a:ext cx="0" cy="1022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161941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53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18414</xdr:rowOff>
    </xdr:from>
    <xdr:to>
      <xdr:col>24</xdr:col>
      <xdr:colOff>114300</xdr:colOff>
      <xdr:row>79</xdr:row>
      <xdr:rowOff>18414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56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115570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40866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47007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115570</xdr:rowOff>
    </xdr:from>
    <xdr:to>
      <xdr:col>19</xdr:col>
      <xdr:colOff>187325</xdr:colOff>
      <xdr:row>79</xdr:row>
      <xdr:rowOff>24130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4886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30480</xdr:rowOff>
    </xdr:from>
    <xdr:to>
      <xdr:col>20</xdr:col>
      <xdr:colOff>38100</xdr:colOff>
      <xdr:row>76</xdr:row>
      <xdr:rowOff>132080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24130</xdr:rowOff>
    </xdr:from>
    <xdr:to>
      <xdr:col>15</xdr:col>
      <xdr:colOff>98425</xdr:colOff>
      <xdr:row>79</xdr:row>
      <xdr:rowOff>121286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568680"/>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19050</xdr:rowOff>
    </xdr:from>
    <xdr:to>
      <xdr:col>15</xdr:col>
      <xdr:colOff>149225</xdr:colOff>
      <xdr:row>76</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130827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121286</xdr:rowOff>
    </xdr:from>
    <xdr:to>
      <xdr:col>11</xdr:col>
      <xdr:colOff>9525</xdr:colOff>
      <xdr:row>80</xdr:row>
      <xdr:rowOff>1270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66583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36195</xdr:rowOff>
    </xdr:from>
    <xdr:to>
      <xdr:col>11</xdr:col>
      <xdr:colOff>60325</xdr:colOff>
      <xdr:row>76</xdr:row>
      <xdr:rowOff>137795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147972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8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64770</xdr:rowOff>
    </xdr:from>
    <xdr:to>
      <xdr:col>20</xdr:col>
      <xdr:colOff>38100</xdr:colOff>
      <xdr:row>78</xdr:row>
      <xdr:rowOff>166370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151147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52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144780</xdr:rowOff>
    </xdr:from>
    <xdr:to>
      <xdr:col>15</xdr:col>
      <xdr:colOff>149225</xdr:colOff>
      <xdr:row>79</xdr:row>
      <xdr:rowOff>74930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59707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70486</xdr:rowOff>
    </xdr:from>
    <xdr:to>
      <xdr:col>11</xdr:col>
      <xdr:colOff>60325</xdr:colOff>
      <xdr:row>80</xdr:row>
      <xdr:rowOff>636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6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156863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70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121920</xdr:rowOff>
    </xdr:from>
    <xdr:to>
      <xdr:col>6</xdr:col>
      <xdr:colOff>171450</xdr:colOff>
      <xdr:row>80</xdr:row>
      <xdr:rowOff>52070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36847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公債費の比率が突出して高いため</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公債費以外は類似団体を下回る水準となっている。</a:t>
          </a:r>
          <a:endParaRPr lang="ja-JP" altLang="ja-JP" sz="1400">
            <a:effectLst/>
          </a:endParaRPr>
        </a:p>
        <a:p>
          <a:pPr rtl="0"/>
          <a:r>
            <a:rPr lang="ja-JP" altLang="ja-JP" sz="1100" b="0" i="0">
              <a:solidFill>
                <a:schemeClr val="dk1"/>
              </a:solidFill>
              <a:effectLst/>
              <a:latin typeface="+mn-lt"/>
              <a:ea typeface="+mn-ea"/>
              <a:cs typeface="+mn-cs"/>
            </a:rPr>
            <a:t>　個々の経費の圧縮等の取り組みにより</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今後も継続して経常経費の圧縮に努めていく。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08862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145287</xdr:rowOff>
    </xdr:from>
    <xdr:to>
      <xdr:col>78</xdr:col>
      <xdr:colOff>69850</xdr:colOff>
      <xdr:row>76</xdr:row>
      <xdr:rowOff>154432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1754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30987</xdr:rowOff>
    </xdr:from>
    <xdr:to>
      <xdr:col>73</xdr:col>
      <xdr:colOff>180975</xdr:colOff>
      <xdr:row>76</xdr:row>
      <xdr:rowOff>145287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06118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147574</xdr:rowOff>
    </xdr:from>
    <xdr:to>
      <xdr:col>69</xdr:col>
      <xdr:colOff>92075</xdr:colOff>
      <xdr:row>76</xdr:row>
      <xdr:rowOff>30987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0063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103632</xdr:rowOff>
    </xdr:from>
    <xdr:to>
      <xdr:col>78</xdr:col>
      <xdr:colOff>120650</xdr:colOff>
      <xdr:row>77</xdr:row>
      <xdr:rowOff>33782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94487</xdr:rowOff>
    </xdr:from>
    <xdr:to>
      <xdr:col>74</xdr:col>
      <xdr:colOff>31750</xdr:colOff>
      <xdr:row>77</xdr:row>
      <xdr:rowOff>24637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34815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96774</xdr:rowOff>
    </xdr:from>
    <xdr:to>
      <xdr:col>65</xdr:col>
      <xdr:colOff>53975</xdr:colOff>
      <xdr:row>76</xdr:row>
      <xdr:rowOff>26924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37101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775</xdr:rowOff>
    </xdr:from>
    <xdr:to>
      <xdr:col>29</xdr:col>
      <xdr:colOff>127000</xdr:colOff>
      <xdr:row>15</xdr:row>
      <xdr:rowOff>106763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20150"/>
          <a:ext cx="647700" cy="105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106763</xdr:rowOff>
    </xdr:from>
    <xdr:to>
      <xdr:col>26</xdr:col>
      <xdr:colOff>50800</xdr:colOff>
      <xdr:row>15</xdr:row>
      <xdr:rowOff>133967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26138"/>
          <a:ext cx="698500" cy="27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133967</xdr:rowOff>
    </xdr:from>
    <xdr:to>
      <xdr:col>22</xdr:col>
      <xdr:colOff>114300</xdr:colOff>
      <xdr:row>15</xdr:row>
      <xdr:rowOff>160778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53342"/>
          <a:ext cx="698500" cy="26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160778</xdr:rowOff>
    </xdr:from>
    <xdr:to>
      <xdr:col>18</xdr:col>
      <xdr:colOff>177800</xdr:colOff>
      <xdr:row>16</xdr:row>
      <xdr:rowOff>26753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80153"/>
          <a:ext cx="698500" cy="37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121425</xdr:rowOff>
    </xdr:from>
    <xdr:to>
      <xdr:col>29</xdr:col>
      <xdr:colOff>177800</xdr:colOff>
      <xdr:row>15</xdr:row>
      <xdr:rowOff>51575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69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137952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1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55963</xdr:rowOff>
    </xdr:from>
    <xdr:to>
      <xdr:col>26</xdr:col>
      <xdr:colOff>101600</xdr:colOff>
      <xdr:row>15</xdr:row>
      <xdr:rowOff>157563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75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167740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44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83167</xdr:rowOff>
    </xdr:from>
    <xdr:to>
      <xdr:col>22</xdr:col>
      <xdr:colOff>165100</xdr:colOff>
      <xdr:row>16</xdr:row>
      <xdr:rowOff>13317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02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23494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7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109978</xdr:rowOff>
    </xdr:from>
    <xdr:to>
      <xdr:col>19</xdr:col>
      <xdr:colOff>38100</xdr:colOff>
      <xdr:row>16</xdr:row>
      <xdr:rowOff>40128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29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50305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98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147403</xdr:rowOff>
    </xdr:from>
    <xdr:to>
      <xdr:col>15</xdr:col>
      <xdr:colOff>101600</xdr:colOff>
      <xdr:row>16</xdr:row>
      <xdr:rowOff>77553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66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87730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3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54556</xdr:rowOff>
    </xdr:from>
    <xdr:to>
      <xdr:col>29</xdr:col>
      <xdr:colOff>127000</xdr:colOff>
      <xdr:row>35</xdr:row>
      <xdr:rowOff>76251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664906"/>
          <a:ext cx="647700" cy="21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38326</xdr:rowOff>
    </xdr:from>
    <xdr:to>
      <xdr:col>26</xdr:col>
      <xdr:colOff>50800</xdr:colOff>
      <xdr:row>35</xdr:row>
      <xdr:rowOff>54556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648676"/>
          <a:ext cx="698500" cy="16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289603</xdr:rowOff>
    </xdr:from>
    <xdr:to>
      <xdr:col>22</xdr:col>
      <xdr:colOff>114300</xdr:colOff>
      <xdr:row>35</xdr:row>
      <xdr:rowOff>38326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557053"/>
          <a:ext cx="698500" cy="91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289603</xdr:rowOff>
    </xdr:from>
    <xdr:to>
      <xdr:col>18</xdr:col>
      <xdr:colOff>177800</xdr:colOff>
      <xdr:row>35</xdr:row>
      <xdr:rowOff>16152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557053"/>
          <a:ext cx="698500" cy="69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25451</xdr:rowOff>
    </xdr:from>
    <xdr:to>
      <xdr:col>29</xdr:col>
      <xdr:colOff>177800</xdr:colOff>
      <xdr:row>35</xdr:row>
      <xdr:rowOff>127051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35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213428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8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3756</xdr:rowOff>
    </xdr:from>
    <xdr:to>
      <xdr:col>26</xdr:col>
      <xdr:colOff>101600</xdr:colOff>
      <xdr:row>35</xdr:row>
      <xdr:rowOff>105356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14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115534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82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330426</xdr:rowOff>
    </xdr:from>
    <xdr:to>
      <xdr:col>22</xdr:col>
      <xdr:colOff>165100</xdr:colOff>
      <xdr:row>35</xdr:row>
      <xdr:rowOff>89126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597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99303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6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238803</xdr:rowOff>
    </xdr:from>
    <xdr:to>
      <xdr:col>19</xdr:col>
      <xdr:colOff>38100</xdr:colOff>
      <xdr:row>34</xdr:row>
      <xdr:rowOff>340403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06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7680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27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308252</xdr:rowOff>
    </xdr:from>
    <xdr:to>
      <xdr:col>15</xdr:col>
      <xdr:colOff>101600</xdr:colOff>
      <xdr:row>35</xdr:row>
      <xdr:rowOff>66952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575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77129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4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26,616
26,235
78.66
20,981,090
20,053,504
33,902
7,632,506
23,218,833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147913</xdr:rowOff>
    </xdr:from>
    <xdr:to>
      <xdr:col>24</xdr:col>
      <xdr:colOff>63500</xdr:colOff>
      <xdr:row>34</xdr:row>
      <xdr:rowOff>157629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05763"/>
          <a:ext cx="838200" cy="18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157629</xdr:rowOff>
    </xdr:from>
    <xdr:to>
      <xdr:col>19</xdr:col>
      <xdr:colOff>177800</xdr:colOff>
      <xdr:row>35</xdr:row>
      <xdr:rowOff>5006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86929"/>
          <a:ext cx="889000" cy="1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5006</xdr:rowOff>
    </xdr:from>
    <xdr:to>
      <xdr:col>15</xdr:col>
      <xdr:colOff>50800</xdr:colOff>
      <xdr:row>35</xdr:row>
      <xdr:rowOff>52685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05756"/>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51983</xdr:rowOff>
    </xdr:from>
    <xdr:to>
      <xdr:col>10</xdr:col>
      <xdr:colOff>114300</xdr:colOff>
      <xdr:row>35</xdr:row>
      <xdr:rowOff>52685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52733"/>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97113</xdr:rowOff>
    </xdr:from>
    <xdr:to>
      <xdr:col>24</xdr:col>
      <xdr:colOff>114300</xdr:colOff>
      <xdr:row>34</xdr:row>
      <xdr:rowOff>27263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119990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0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106829</xdr:rowOff>
    </xdr:from>
    <xdr:to>
      <xdr:col>20</xdr:col>
      <xdr:colOff>38100</xdr:colOff>
      <xdr:row>35</xdr:row>
      <xdr:rowOff>36979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3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53506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125656</xdr:rowOff>
    </xdr:from>
    <xdr:to>
      <xdr:col>15</xdr:col>
      <xdr:colOff>101600</xdr:colOff>
      <xdr:row>35</xdr:row>
      <xdr:rowOff>55806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5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72333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3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1885</xdr:rowOff>
    </xdr:from>
    <xdr:to>
      <xdr:col>10</xdr:col>
      <xdr:colOff>165100</xdr:colOff>
      <xdr:row>35</xdr:row>
      <xdr:rowOff>103485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0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120012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1183</xdr:rowOff>
    </xdr:from>
    <xdr:to>
      <xdr:col>6</xdr:col>
      <xdr:colOff>38100</xdr:colOff>
      <xdr:row>35</xdr:row>
      <xdr:rowOff>102783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0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119310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7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12577</xdr:rowOff>
    </xdr:from>
    <xdr:to>
      <xdr:col>24</xdr:col>
      <xdr:colOff>63500</xdr:colOff>
      <xdr:row>57</xdr:row>
      <xdr:rowOff>27686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85227"/>
          <a:ext cx="838200" cy="1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27686</xdr:rowOff>
    </xdr:from>
    <xdr:to>
      <xdr:col>19</xdr:col>
      <xdr:colOff>177800</xdr:colOff>
      <xdr:row>57</xdr:row>
      <xdr:rowOff>68943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00336"/>
          <a:ext cx="889000" cy="4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68943</xdr:rowOff>
    </xdr:from>
    <xdr:to>
      <xdr:col>15</xdr:col>
      <xdr:colOff>50800</xdr:colOff>
      <xdr:row>57</xdr:row>
      <xdr:rowOff>104518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41593"/>
          <a:ext cx="889000" cy="3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104518</xdr:rowOff>
    </xdr:from>
    <xdr:to>
      <xdr:col>10</xdr:col>
      <xdr:colOff>114300</xdr:colOff>
      <xdr:row>57</xdr:row>
      <xdr:rowOff>132559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77168"/>
          <a:ext cx="8890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133227</xdr:rowOff>
    </xdr:from>
    <xdr:to>
      <xdr:col>24</xdr:col>
      <xdr:colOff>114300</xdr:colOff>
      <xdr:row>57</xdr:row>
      <xdr:rowOff>63377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3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111654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1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148336</xdr:rowOff>
    </xdr:from>
    <xdr:to>
      <xdr:col>20</xdr:col>
      <xdr:colOff>38100</xdr:colOff>
      <xdr:row>57</xdr:row>
      <xdr:rowOff>78486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4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69613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4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18143</xdr:rowOff>
    </xdr:from>
    <xdr:to>
      <xdr:col>15</xdr:col>
      <xdr:colOff>101600</xdr:colOff>
      <xdr:row>57</xdr:row>
      <xdr:rowOff>119743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110870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8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53718</xdr:rowOff>
    </xdr:from>
    <xdr:to>
      <xdr:col>10</xdr:col>
      <xdr:colOff>165100</xdr:colOff>
      <xdr:row>57</xdr:row>
      <xdr:rowOff>155318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2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146445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1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81759</xdr:rowOff>
    </xdr:from>
    <xdr:to>
      <xdr:col>6</xdr:col>
      <xdr:colOff>38100</xdr:colOff>
      <xdr:row>58</xdr:row>
      <xdr:rowOff>11909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5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3036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4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103924</xdr:rowOff>
    </xdr:from>
    <xdr:to>
      <xdr:col>24</xdr:col>
      <xdr:colOff>63500</xdr:colOff>
      <xdr:row>78</xdr:row>
      <xdr:rowOff>14953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05574"/>
          <a:ext cx="838200" cy="8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53748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55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156136</xdr:rowOff>
    </xdr:from>
    <xdr:to>
      <xdr:col>19</xdr:col>
      <xdr:colOff>177800</xdr:colOff>
      <xdr:row>78</xdr:row>
      <xdr:rowOff>14953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57786"/>
          <a:ext cx="8890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127608</xdr:rowOff>
    </xdr:from>
    <xdr:to>
      <xdr:col>15</xdr:col>
      <xdr:colOff>50800</xdr:colOff>
      <xdr:row>77</xdr:row>
      <xdr:rowOff>156136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29258"/>
          <a:ext cx="889000" cy="2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54160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127608</xdr:rowOff>
    </xdr:from>
    <xdr:to>
      <xdr:col>10</xdr:col>
      <xdr:colOff>114300</xdr:colOff>
      <xdr:row>77</xdr:row>
      <xdr:rowOff>137049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29258"/>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51942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2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53124</xdr:rowOff>
    </xdr:from>
    <xdr:to>
      <xdr:col>24</xdr:col>
      <xdr:colOff>114300</xdr:colOff>
      <xdr:row>77</xdr:row>
      <xdr:rowOff>154724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76001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0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135603</xdr:rowOff>
    </xdr:from>
    <xdr:to>
      <xdr:col>20</xdr:col>
      <xdr:colOff>38100</xdr:colOff>
      <xdr:row>78</xdr:row>
      <xdr:rowOff>65753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3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82280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11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105336</xdr:rowOff>
    </xdr:from>
    <xdr:to>
      <xdr:col>15</xdr:col>
      <xdr:colOff>101600</xdr:colOff>
      <xdr:row>78</xdr:row>
      <xdr:rowOff>35486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0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52013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8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76808</xdr:rowOff>
    </xdr:from>
    <xdr:to>
      <xdr:col>10</xdr:col>
      <xdr:colOff>165100</xdr:colOff>
      <xdr:row>78</xdr:row>
      <xdr:rowOff>6958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7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23485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5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86249</xdr:rowOff>
    </xdr:from>
    <xdr:to>
      <xdr:col>6</xdr:col>
      <xdr:colOff>38100</xdr:colOff>
      <xdr:row>78</xdr:row>
      <xdr:rowOff>16399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8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32926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6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156141</xdr:rowOff>
    </xdr:from>
    <xdr:to>
      <xdr:col>24</xdr:col>
      <xdr:colOff>63500</xdr:colOff>
      <xdr:row>94</xdr:row>
      <xdr:rowOff>168047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272441"/>
          <a:ext cx="8382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156141</xdr:rowOff>
    </xdr:from>
    <xdr:to>
      <xdr:col>19</xdr:col>
      <xdr:colOff>177800</xdr:colOff>
      <xdr:row>95</xdr:row>
      <xdr:rowOff>55214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272441"/>
          <a:ext cx="889000" cy="7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32734</xdr:rowOff>
    </xdr:from>
    <xdr:to>
      <xdr:col>15</xdr:col>
      <xdr:colOff>50800</xdr:colOff>
      <xdr:row>95</xdr:row>
      <xdr:rowOff>55214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320484"/>
          <a:ext cx="889000" cy="2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142824</xdr:rowOff>
    </xdr:from>
    <xdr:to>
      <xdr:col>10</xdr:col>
      <xdr:colOff>114300</xdr:colOff>
      <xdr:row>95</xdr:row>
      <xdr:rowOff>32734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259124"/>
          <a:ext cx="889000" cy="6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48906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117247</xdr:rowOff>
    </xdr:from>
    <xdr:to>
      <xdr:col>24</xdr:col>
      <xdr:colOff>114300</xdr:colOff>
      <xdr:row>95</xdr:row>
      <xdr:rowOff>47397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23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95674</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1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105341</xdr:rowOff>
    </xdr:from>
    <xdr:to>
      <xdr:col>20</xdr:col>
      <xdr:colOff>38100</xdr:colOff>
      <xdr:row>95</xdr:row>
      <xdr:rowOff>35491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2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26618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31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4414</xdr:rowOff>
    </xdr:from>
    <xdr:to>
      <xdr:col>15</xdr:col>
      <xdr:colOff>101600</xdr:colOff>
      <xdr:row>95</xdr:row>
      <xdr:rowOff>106014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2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97141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38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153384</xdr:rowOff>
    </xdr:from>
    <xdr:to>
      <xdr:col>10</xdr:col>
      <xdr:colOff>165100</xdr:colOff>
      <xdr:row>95</xdr:row>
      <xdr:rowOff>83534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2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74661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36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92024</xdr:rowOff>
    </xdr:from>
    <xdr:to>
      <xdr:col>6</xdr:col>
      <xdr:colOff>38100</xdr:colOff>
      <xdr:row>95</xdr:row>
      <xdr:rowOff>22174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2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38701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59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17068</xdr:rowOff>
    </xdr:from>
    <xdr:to>
      <xdr:col>55</xdr:col>
      <xdr:colOff>0</xdr:colOff>
      <xdr:row>38</xdr:row>
      <xdr:rowOff>91774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189268"/>
          <a:ext cx="838200" cy="41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91774</xdr:rowOff>
    </xdr:from>
    <xdr:to>
      <xdr:col>50</xdr:col>
      <xdr:colOff>114300</xdr:colOff>
      <xdr:row>38</xdr:row>
      <xdr:rowOff>98202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606874"/>
          <a:ext cx="889000" cy="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98202</xdr:rowOff>
    </xdr:from>
    <xdr:to>
      <xdr:col>45</xdr:col>
      <xdr:colOff>177800</xdr:colOff>
      <xdr:row>38</xdr:row>
      <xdr:rowOff>100408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613302"/>
          <a:ext cx="889000" cy="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98057</xdr:rowOff>
    </xdr:from>
    <xdr:to>
      <xdr:col>41</xdr:col>
      <xdr:colOff>50800</xdr:colOff>
      <xdr:row>38</xdr:row>
      <xdr:rowOff>100408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613157"/>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137718</xdr:rowOff>
    </xdr:from>
    <xdr:to>
      <xdr:col>55</xdr:col>
      <xdr:colOff>50800</xdr:colOff>
      <xdr:row>36</xdr:row>
      <xdr:rowOff>67868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1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52645</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5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40974</xdr:rowOff>
    </xdr:from>
    <xdr:to>
      <xdr:col>50</xdr:col>
      <xdr:colOff>165100</xdr:colOff>
      <xdr:row>38</xdr:row>
      <xdr:rowOff>142574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55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133701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64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47402</xdr:rowOff>
    </xdr:from>
    <xdr:to>
      <xdr:col>46</xdr:col>
      <xdr:colOff>38100</xdr:colOff>
      <xdr:row>38</xdr:row>
      <xdr:rowOff>149002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5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140129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65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49608</xdr:rowOff>
    </xdr:from>
    <xdr:to>
      <xdr:col>41</xdr:col>
      <xdr:colOff>101600</xdr:colOff>
      <xdr:row>38</xdr:row>
      <xdr:rowOff>151208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142335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5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47257</xdr:rowOff>
    </xdr:from>
    <xdr:to>
      <xdr:col>36</xdr:col>
      <xdr:colOff>165100</xdr:colOff>
      <xdr:row>38</xdr:row>
      <xdr:rowOff>148857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139984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5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151514</xdr:rowOff>
    </xdr:from>
    <xdr:to>
      <xdr:col>55</xdr:col>
      <xdr:colOff>0</xdr:colOff>
      <xdr:row>56</xdr:row>
      <xdr:rowOff>127109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238364"/>
          <a:ext cx="838200" cy="48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52645</xdr:rowOff>
    </xdr:from>
    <xdr:to>
      <xdr:col>50</xdr:col>
      <xdr:colOff>114300</xdr:colOff>
      <xdr:row>56</xdr:row>
      <xdr:rowOff>127109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653845"/>
          <a:ext cx="889000" cy="7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52645</xdr:rowOff>
    </xdr:from>
    <xdr:to>
      <xdr:col>45</xdr:col>
      <xdr:colOff>177800</xdr:colOff>
      <xdr:row>56</xdr:row>
      <xdr:rowOff>127333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653845"/>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57559</xdr:rowOff>
    </xdr:from>
    <xdr:to>
      <xdr:col>41</xdr:col>
      <xdr:colOff>50800</xdr:colOff>
      <xdr:row>56</xdr:row>
      <xdr:rowOff>127333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658759"/>
          <a:ext cx="889000" cy="6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100714</xdr:rowOff>
    </xdr:from>
    <xdr:to>
      <xdr:col>55</xdr:col>
      <xdr:colOff>50800</xdr:colOff>
      <xdr:row>54</xdr:row>
      <xdr:rowOff>30864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18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123591</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03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76309</xdr:rowOff>
    </xdr:from>
    <xdr:to>
      <xdr:col>50</xdr:col>
      <xdr:colOff>165100</xdr:colOff>
      <xdr:row>57</xdr:row>
      <xdr:rowOff>6459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22986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45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1845</xdr:rowOff>
    </xdr:from>
    <xdr:to>
      <xdr:col>46</xdr:col>
      <xdr:colOff>38100</xdr:colOff>
      <xdr:row>56</xdr:row>
      <xdr:rowOff>103445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0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119972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37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76533</xdr:rowOff>
    </xdr:from>
    <xdr:to>
      <xdr:col>41</xdr:col>
      <xdr:colOff>101600</xdr:colOff>
      <xdr:row>57</xdr:row>
      <xdr:rowOff>6683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7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23210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45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6759</xdr:rowOff>
    </xdr:from>
    <xdr:to>
      <xdr:col>36</xdr:col>
      <xdr:colOff>165100</xdr:colOff>
      <xdr:row>56</xdr:row>
      <xdr:rowOff>108359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0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124886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3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167639</xdr:rowOff>
    </xdr:from>
    <xdr:to>
      <xdr:col>55</xdr:col>
      <xdr:colOff>0</xdr:colOff>
      <xdr:row>79</xdr:row>
      <xdr:rowOff>30505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40739"/>
          <a:ext cx="838200" cy="3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167639</xdr:rowOff>
    </xdr:from>
    <xdr:to>
      <xdr:col>50</xdr:col>
      <xdr:colOff>114300</xdr:colOff>
      <xdr:row>79</xdr:row>
      <xdr:rowOff>36664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540739"/>
          <a:ext cx="889000" cy="4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144475</xdr:rowOff>
    </xdr:from>
    <xdr:to>
      <xdr:col>45</xdr:col>
      <xdr:colOff>177800</xdr:colOff>
      <xdr:row>79</xdr:row>
      <xdr:rowOff>36664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174675"/>
          <a:ext cx="889000" cy="40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50165</xdr:rowOff>
    </xdr:from>
    <xdr:to>
      <xdr:col>41</xdr:col>
      <xdr:colOff>50800</xdr:colOff>
      <xdr:row>76</xdr:row>
      <xdr:rowOff>144475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2737465"/>
          <a:ext cx="889000" cy="43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124832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153509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3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151155</xdr:rowOff>
    </xdr:from>
    <xdr:to>
      <xdr:col>55</xdr:col>
      <xdr:colOff>50800</xdr:colOff>
      <xdr:row>79</xdr:row>
      <xdr:rowOff>81305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66082</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3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116839</xdr:rowOff>
    </xdr:from>
    <xdr:to>
      <xdr:col>50</xdr:col>
      <xdr:colOff>165100</xdr:colOff>
      <xdr:row>79</xdr:row>
      <xdr:rowOff>46989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38116</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58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157314</xdr:rowOff>
    </xdr:from>
    <xdr:to>
      <xdr:col>46</xdr:col>
      <xdr:colOff>38100</xdr:colOff>
      <xdr:row>79</xdr:row>
      <xdr:rowOff>87464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3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78591</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61017" y="13623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93675</xdr:rowOff>
    </xdr:from>
    <xdr:to>
      <xdr:col>41</xdr:col>
      <xdr:colOff>101600</xdr:colOff>
      <xdr:row>77</xdr:row>
      <xdr:rowOff>23825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1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40352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8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170815</xdr:rowOff>
    </xdr:from>
    <xdr:to>
      <xdr:col>36</xdr:col>
      <xdr:colOff>165100</xdr:colOff>
      <xdr:row>74</xdr:row>
      <xdr:rowOff>100965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6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117492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46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17895</xdr:rowOff>
    </xdr:from>
    <xdr:to>
      <xdr:col>55</xdr:col>
      <xdr:colOff>0</xdr:colOff>
      <xdr:row>96</xdr:row>
      <xdr:rowOff>27663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5791295"/>
          <a:ext cx="838200" cy="69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27663</xdr:rowOff>
    </xdr:from>
    <xdr:to>
      <xdr:col>50</xdr:col>
      <xdr:colOff>114300</xdr:colOff>
      <xdr:row>97</xdr:row>
      <xdr:rowOff>96647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486863"/>
          <a:ext cx="889000" cy="24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100748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96647</xdr:rowOff>
    </xdr:from>
    <xdr:to>
      <xdr:col>45</xdr:col>
      <xdr:colOff>177800</xdr:colOff>
      <xdr:row>97</xdr:row>
      <xdr:rowOff>170850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27297"/>
          <a:ext cx="889000" cy="7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170850</xdr:rowOff>
    </xdr:from>
    <xdr:to>
      <xdr:col>41</xdr:col>
      <xdr:colOff>50800</xdr:colOff>
      <xdr:row>98</xdr:row>
      <xdr:rowOff>47848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01500"/>
          <a:ext cx="889000" cy="4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138545</xdr:rowOff>
    </xdr:from>
    <xdr:to>
      <xdr:col>55</xdr:col>
      <xdr:colOff>50800</xdr:colOff>
      <xdr:row>92</xdr:row>
      <xdr:rowOff>68695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574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161422</xdr:rowOff>
    </xdr:from>
    <xdr:ext cx="599010"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59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148313</xdr:rowOff>
    </xdr:from>
    <xdr:to>
      <xdr:col>50</xdr:col>
      <xdr:colOff>165100</xdr:colOff>
      <xdr:row>96</xdr:row>
      <xdr:rowOff>78463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3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94990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21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45847</xdr:rowOff>
    </xdr:from>
    <xdr:to>
      <xdr:col>46</xdr:col>
      <xdr:colOff>38100</xdr:colOff>
      <xdr:row>97</xdr:row>
      <xdr:rowOff>147447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7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163974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4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120050</xdr:rowOff>
    </xdr:from>
    <xdr:to>
      <xdr:col>41</xdr:col>
      <xdr:colOff>101600</xdr:colOff>
      <xdr:row>98</xdr:row>
      <xdr:rowOff>50200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41327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4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168498</xdr:rowOff>
    </xdr:from>
    <xdr:to>
      <xdr:col>36</xdr:col>
      <xdr:colOff>165100</xdr:colOff>
      <xdr:row>98</xdr:row>
      <xdr:rowOff>98648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9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89775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9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160179</xdr:rowOff>
    </xdr:from>
    <xdr:to>
      <xdr:col>85</xdr:col>
      <xdr:colOff>127000</xdr:colOff>
      <xdr:row>39</xdr:row>
      <xdr:rowOff>40640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75279"/>
          <a:ext cx="838200" cy="5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107715</xdr:rowOff>
    </xdr:from>
    <xdr:to>
      <xdr:col>81</xdr:col>
      <xdr:colOff>50800</xdr:colOff>
      <xdr:row>38</xdr:row>
      <xdr:rowOff>160179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22815"/>
          <a:ext cx="889000" cy="5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107715</xdr:rowOff>
    </xdr:from>
    <xdr:to>
      <xdr:col>76</xdr:col>
      <xdr:colOff>114300</xdr:colOff>
      <xdr:row>39</xdr:row>
      <xdr:rowOff>41021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22815"/>
          <a:ext cx="889000" cy="10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149871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66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29439</xdr:rowOff>
    </xdr:from>
    <xdr:to>
      <xdr:col>71</xdr:col>
      <xdr:colOff>177800</xdr:colOff>
      <xdr:row>39</xdr:row>
      <xdr:rowOff>41021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15989"/>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161290</xdr:rowOff>
    </xdr:from>
    <xdr:to>
      <xdr:col>85</xdr:col>
      <xdr:colOff>177800</xdr:colOff>
      <xdr:row>39</xdr:row>
      <xdr:rowOff>91440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76217</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109379</xdr:rowOff>
    </xdr:from>
    <xdr:to>
      <xdr:col>81</xdr:col>
      <xdr:colOff>101600</xdr:colOff>
      <xdr:row>39</xdr:row>
      <xdr:rowOff>39529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2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30656</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1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56915</xdr:rowOff>
    </xdr:from>
    <xdr:to>
      <xdr:col>76</xdr:col>
      <xdr:colOff>165100</xdr:colOff>
      <xdr:row>38</xdr:row>
      <xdr:rowOff>158515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3592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34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161671</xdr:rowOff>
    </xdr:from>
    <xdr:to>
      <xdr:col>72</xdr:col>
      <xdr:colOff>38100</xdr:colOff>
      <xdr:row>39</xdr:row>
      <xdr:rowOff>91821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82948</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69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150089</xdr:rowOff>
    </xdr:from>
    <xdr:to>
      <xdr:col>67</xdr:col>
      <xdr:colOff>101600</xdr:colOff>
      <xdr:row>39</xdr:row>
      <xdr:rowOff>80239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71366</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57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39261</xdr:rowOff>
    </xdr:from>
    <xdr:to>
      <xdr:col>85</xdr:col>
      <xdr:colOff>127000</xdr:colOff>
      <xdr:row>76</xdr:row>
      <xdr:rowOff>54767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069461"/>
          <a:ext cx="8382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19349</xdr:rowOff>
    </xdr:from>
    <xdr:to>
      <xdr:col>81</xdr:col>
      <xdr:colOff>50800</xdr:colOff>
      <xdr:row>76</xdr:row>
      <xdr:rowOff>39261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049549"/>
          <a:ext cx="889000" cy="1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152905</xdr:rowOff>
    </xdr:from>
    <xdr:to>
      <xdr:col>76</xdr:col>
      <xdr:colOff>114300</xdr:colOff>
      <xdr:row>76</xdr:row>
      <xdr:rowOff>19349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011655"/>
          <a:ext cx="889000" cy="3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141094</xdr:rowOff>
    </xdr:from>
    <xdr:to>
      <xdr:col>71</xdr:col>
      <xdr:colOff>177800</xdr:colOff>
      <xdr:row>75</xdr:row>
      <xdr:rowOff>152905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999844"/>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3967</xdr:rowOff>
    </xdr:from>
    <xdr:to>
      <xdr:col>85</xdr:col>
      <xdr:colOff>177800</xdr:colOff>
      <xdr:row>76</xdr:row>
      <xdr:rowOff>105567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3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26844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88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159911</xdr:rowOff>
    </xdr:from>
    <xdr:to>
      <xdr:col>81</xdr:col>
      <xdr:colOff>101600</xdr:colOff>
      <xdr:row>76</xdr:row>
      <xdr:rowOff>90061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1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106587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79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140000</xdr:rowOff>
    </xdr:from>
    <xdr:to>
      <xdr:col>76</xdr:col>
      <xdr:colOff>165100</xdr:colOff>
      <xdr:row>76</xdr:row>
      <xdr:rowOff>70151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987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86677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77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102105</xdr:rowOff>
    </xdr:from>
    <xdr:to>
      <xdr:col>72</xdr:col>
      <xdr:colOff>38100</xdr:colOff>
      <xdr:row>76</xdr:row>
      <xdr:rowOff>32255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96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48782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7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90294</xdr:rowOff>
    </xdr:from>
    <xdr:to>
      <xdr:col>67</xdr:col>
      <xdr:colOff>101600</xdr:colOff>
      <xdr:row>76</xdr:row>
      <xdr:rowOff>20445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9490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36971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72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81801</xdr:rowOff>
    </xdr:from>
    <xdr:to>
      <xdr:col>85</xdr:col>
      <xdr:colOff>127000</xdr:colOff>
      <xdr:row>96</xdr:row>
      <xdr:rowOff>165621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541001"/>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44797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75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165621</xdr:rowOff>
    </xdr:from>
    <xdr:to>
      <xdr:col>81</xdr:col>
      <xdr:colOff>50800</xdr:colOff>
      <xdr:row>97</xdr:row>
      <xdr:rowOff>93511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624821"/>
          <a:ext cx="889000" cy="9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62856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74028</xdr:rowOff>
    </xdr:from>
    <xdr:to>
      <xdr:col>76</xdr:col>
      <xdr:colOff>114300</xdr:colOff>
      <xdr:row>97</xdr:row>
      <xdr:rowOff>93511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533228"/>
          <a:ext cx="889000" cy="19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90912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74028</xdr:rowOff>
    </xdr:from>
    <xdr:to>
      <xdr:col>71</xdr:col>
      <xdr:colOff>177800</xdr:colOff>
      <xdr:row>96</xdr:row>
      <xdr:rowOff>114464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533228"/>
          <a:ext cx="889000" cy="4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85628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102316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0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31001</xdr:rowOff>
    </xdr:from>
    <xdr:to>
      <xdr:col>85</xdr:col>
      <xdr:colOff>177800</xdr:colOff>
      <xdr:row>96</xdr:row>
      <xdr:rowOff>132601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49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53878</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34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114821</xdr:rowOff>
    </xdr:from>
    <xdr:to>
      <xdr:col>81</xdr:col>
      <xdr:colOff>101600</xdr:colOff>
      <xdr:row>97</xdr:row>
      <xdr:rowOff>44971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5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61498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3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42711</xdr:rowOff>
    </xdr:from>
    <xdr:to>
      <xdr:col>76</xdr:col>
      <xdr:colOff>165100</xdr:colOff>
      <xdr:row>97</xdr:row>
      <xdr:rowOff>144311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67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160838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44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23228</xdr:rowOff>
    </xdr:from>
    <xdr:to>
      <xdr:col>72</xdr:col>
      <xdr:colOff>38100</xdr:colOff>
      <xdr:row>96</xdr:row>
      <xdr:rowOff>124828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48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141355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25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63664</xdr:rowOff>
    </xdr:from>
    <xdr:to>
      <xdr:col>67</xdr:col>
      <xdr:colOff>101600</xdr:colOff>
      <xdr:row>96</xdr:row>
      <xdr:rowOff>165264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52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10341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29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116703</xdr:rowOff>
    </xdr:from>
    <xdr:to>
      <xdr:col>116</xdr:col>
      <xdr:colOff>63500</xdr:colOff>
      <xdr:row>55</xdr:row>
      <xdr:rowOff>123606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546453"/>
          <a:ext cx="8382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122738</xdr:rowOff>
    </xdr:from>
    <xdr:to>
      <xdr:col>111</xdr:col>
      <xdr:colOff>177800</xdr:colOff>
      <xdr:row>55</xdr:row>
      <xdr:rowOff>123606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552488"/>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126626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117800</xdr:rowOff>
    </xdr:from>
    <xdr:to>
      <xdr:col>107</xdr:col>
      <xdr:colOff>50800</xdr:colOff>
      <xdr:row>55</xdr:row>
      <xdr:rowOff>122738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547550"/>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124751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117800</xdr:rowOff>
    </xdr:from>
    <xdr:to>
      <xdr:col>102</xdr:col>
      <xdr:colOff>114300</xdr:colOff>
      <xdr:row>55</xdr:row>
      <xdr:rowOff>155153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547550"/>
          <a:ext cx="889000" cy="3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101114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45016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65903</xdr:rowOff>
    </xdr:from>
    <xdr:to>
      <xdr:col>116</xdr:col>
      <xdr:colOff>114300</xdr:colOff>
      <xdr:row>55</xdr:row>
      <xdr:rowOff>167503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49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88780</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34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72806</xdr:rowOff>
    </xdr:from>
    <xdr:to>
      <xdr:col>112</xdr:col>
      <xdr:colOff>38100</xdr:colOff>
      <xdr:row>56</xdr:row>
      <xdr:rowOff>2956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50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19483</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27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71938</xdr:rowOff>
    </xdr:from>
    <xdr:to>
      <xdr:col>107</xdr:col>
      <xdr:colOff>101600</xdr:colOff>
      <xdr:row>56</xdr:row>
      <xdr:rowOff>2088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5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18615</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27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67000</xdr:rowOff>
    </xdr:from>
    <xdr:to>
      <xdr:col>102</xdr:col>
      <xdr:colOff>165100</xdr:colOff>
      <xdr:row>55</xdr:row>
      <xdr:rowOff>168600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49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13677</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27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104353</xdr:rowOff>
    </xdr:from>
    <xdr:to>
      <xdr:col>98</xdr:col>
      <xdr:colOff>38100</xdr:colOff>
      <xdr:row>56</xdr:row>
      <xdr:rowOff>34503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53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51030</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30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88741</xdr:rowOff>
    </xdr:from>
    <xdr:to>
      <xdr:col>116</xdr:col>
      <xdr:colOff>63500</xdr:colOff>
      <xdr:row>75</xdr:row>
      <xdr:rowOff>105239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47491"/>
          <a:ext cx="838200" cy="1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105239</xdr:rowOff>
    </xdr:from>
    <xdr:to>
      <xdr:col>111</xdr:col>
      <xdr:colOff>177800</xdr:colOff>
      <xdr:row>75</xdr:row>
      <xdr:rowOff>108991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63989"/>
          <a:ext cx="8890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92075</xdr:rowOff>
    </xdr:from>
    <xdr:to>
      <xdr:col>107</xdr:col>
      <xdr:colOff>50800</xdr:colOff>
      <xdr:row>75</xdr:row>
      <xdr:rowOff>108991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950825"/>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92075</xdr:rowOff>
    </xdr:from>
    <xdr:to>
      <xdr:col>102</xdr:col>
      <xdr:colOff>114300</xdr:colOff>
      <xdr:row>76</xdr:row>
      <xdr:rowOff>11664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50825"/>
          <a:ext cx="889000" cy="9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37941</xdr:rowOff>
    </xdr:from>
    <xdr:to>
      <xdr:col>116</xdr:col>
      <xdr:colOff>114300</xdr:colOff>
      <xdr:row>75</xdr:row>
      <xdr:rowOff>139541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9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60818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4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54439</xdr:rowOff>
    </xdr:from>
    <xdr:to>
      <xdr:col>112</xdr:col>
      <xdr:colOff>38100</xdr:colOff>
      <xdr:row>75</xdr:row>
      <xdr:rowOff>156039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58191</xdr:rowOff>
    </xdr:from>
    <xdr:to>
      <xdr:col>107</xdr:col>
      <xdr:colOff>101600</xdr:colOff>
      <xdr:row>75</xdr:row>
      <xdr:rowOff>159792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169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4868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9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41275</xdr:rowOff>
    </xdr:from>
    <xdr:to>
      <xdr:col>102</xdr:col>
      <xdr:colOff>165100</xdr:colOff>
      <xdr:row>75</xdr:row>
      <xdr:rowOff>142875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0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159402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7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132315</xdr:rowOff>
    </xdr:from>
    <xdr:to>
      <xdr:col>98</xdr:col>
      <xdr:colOff>38100</xdr:colOff>
      <xdr:row>76</xdr:row>
      <xdr:rowOff>62464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910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53591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8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特に高い水準にある経費は</a:t>
          </a:r>
          <a:r>
            <a:rPr kumimoji="1" lang="ja-JP" altLang="en-US" sz="1100">
              <a:solidFill>
                <a:schemeClr val="dk1"/>
              </a:solidFill>
              <a:effectLst/>
              <a:latin typeface="+mn-lt"/>
              <a:ea typeface="+mn-ea"/>
              <a:cs typeface="+mn-cs"/>
            </a:rPr>
            <a:t>普通建設事業費、</a:t>
          </a:r>
          <a:r>
            <a:rPr kumimoji="1" lang="ja-JP" altLang="ja-JP" sz="1100">
              <a:solidFill>
                <a:schemeClr val="dk1"/>
              </a:solidFill>
              <a:effectLst/>
              <a:latin typeface="+mn-lt"/>
              <a:ea typeface="+mn-ea"/>
              <a:cs typeface="+mn-cs"/>
            </a:rPr>
            <a:t>貸付金</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令和２年度の普通建設事業費は、住民</a:t>
          </a:r>
          <a:r>
            <a:rPr kumimoji="1" lang="ja-JP" altLang="ja-JP" sz="1100">
              <a:solidFill>
                <a:schemeClr val="dk1"/>
              </a:solidFill>
              <a:effectLst/>
              <a:latin typeface="+mn-lt"/>
              <a:ea typeface="+mn-ea"/>
              <a:cs typeface="+mn-cs"/>
            </a:rPr>
            <a:t>一人当たり</a:t>
          </a:r>
          <a:r>
            <a:rPr kumimoji="1" lang="ja-JP" altLang="en-US" sz="1100">
              <a:solidFill>
                <a:schemeClr val="dk1"/>
              </a:solidFill>
              <a:effectLst/>
              <a:latin typeface="+mn-lt"/>
              <a:ea typeface="+mn-ea"/>
              <a:cs typeface="+mn-cs"/>
            </a:rPr>
            <a:t>１８４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９１６</a:t>
          </a:r>
          <a:r>
            <a:rPr kumimoji="1" lang="ja-JP" altLang="ja-JP" sz="1100">
              <a:solidFill>
                <a:schemeClr val="dk1"/>
              </a:solidFill>
              <a:effectLst/>
              <a:latin typeface="+mn-lt"/>
              <a:ea typeface="+mn-ea"/>
              <a:cs typeface="+mn-cs"/>
            </a:rPr>
            <a:t>円で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類似団体平均の約２．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倍となっている。これ</a:t>
          </a:r>
          <a:r>
            <a:rPr kumimoji="1" lang="ja-JP" altLang="en-US" sz="1100">
              <a:solidFill>
                <a:schemeClr val="dk1"/>
              </a:solidFill>
              <a:effectLst/>
              <a:latin typeface="+mn-lt"/>
              <a:ea typeface="+mn-ea"/>
              <a:cs typeface="+mn-cs"/>
            </a:rPr>
            <a:t>は、大竹会館改築事業や市立保育所等整備事業、本庁舎耐震改修事業を実施したためである。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年度の貸付金は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住民一人当たり１１，</a:t>
          </a:r>
          <a:r>
            <a:rPr kumimoji="1" lang="ja-JP" altLang="en-US" sz="1100">
              <a:solidFill>
                <a:schemeClr val="dk1"/>
              </a:solidFill>
              <a:effectLst/>
              <a:latin typeface="+mn-lt"/>
              <a:ea typeface="+mn-ea"/>
              <a:cs typeface="+mn-cs"/>
            </a:rPr>
            <a:t>７５３</a:t>
          </a:r>
          <a:r>
            <a:rPr kumimoji="1" lang="ja-JP" altLang="ja-JP" sz="1100">
              <a:solidFill>
                <a:schemeClr val="dk1"/>
              </a:solidFill>
              <a:effectLst/>
              <a:latin typeface="+mn-lt"/>
              <a:ea typeface="+mn-ea"/>
              <a:cs typeface="+mn-cs"/>
            </a:rPr>
            <a:t>円で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類似団体平均の約２．</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倍となっている。これは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中小企業の経営安定支援のため毎年度中小企業融資預託を実施しているためである。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年度の積立金は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住民一人当たり３</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５５</a:t>
          </a:r>
          <a:r>
            <a:rPr kumimoji="1" lang="ja-JP" altLang="ja-JP" sz="1100">
              <a:solidFill>
                <a:schemeClr val="dk1"/>
              </a:solidFill>
              <a:effectLst/>
              <a:latin typeface="+mn-lt"/>
              <a:ea typeface="+mn-ea"/>
              <a:cs typeface="+mn-cs"/>
            </a:rPr>
            <a:t>９円で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類似団体平均の約</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倍となっている。これは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国の道路建設事業に伴う</a:t>
          </a:r>
          <a:r>
            <a:rPr kumimoji="1" lang="ja-JP" altLang="en-US" sz="1100">
              <a:solidFill>
                <a:schemeClr val="dk1"/>
              </a:solidFill>
              <a:effectLst/>
              <a:latin typeface="+mn-lt"/>
              <a:ea typeface="+mn-ea"/>
              <a:cs typeface="+mn-cs"/>
            </a:rPr>
            <a:t>旧穂仁原小学校等関係</a:t>
          </a:r>
          <a:r>
            <a:rPr kumimoji="1" lang="ja-JP" altLang="ja-JP" sz="1100">
              <a:solidFill>
                <a:schemeClr val="dk1"/>
              </a:solidFill>
              <a:effectLst/>
              <a:latin typeface="+mn-lt"/>
              <a:ea typeface="+mn-ea"/>
              <a:cs typeface="+mn-cs"/>
            </a:rPr>
            <a:t>補償費等を</a:t>
          </a:r>
          <a:r>
            <a:rPr kumimoji="1" lang="ja-JP" altLang="en-US" sz="1100">
              <a:solidFill>
                <a:schemeClr val="dk1"/>
              </a:solidFill>
              <a:effectLst/>
              <a:latin typeface="+mn-lt"/>
              <a:ea typeface="+mn-ea"/>
              <a:cs typeface="+mn-cs"/>
            </a:rPr>
            <a:t>地方創生事業</a:t>
          </a:r>
          <a:r>
            <a:rPr kumimoji="1" lang="ja-JP" altLang="ja-JP" sz="1100">
              <a:solidFill>
                <a:schemeClr val="dk1"/>
              </a:solidFill>
              <a:effectLst/>
              <a:latin typeface="+mn-lt"/>
              <a:ea typeface="+mn-ea"/>
              <a:cs typeface="+mn-cs"/>
            </a:rPr>
            <a:t>基金に積立てたことが要因である。</a:t>
          </a:r>
          <a:endParaRPr lang="ja-JP" altLang="ja-JP" sz="1400">
            <a:effectLst/>
          </a:endParaRPr>
        </a:p>
        <a:p>
          <a:r>
            <a:rPr kumimoji="1" lang="ja-JP" altLang="ja-JP" sz="1100">
              <a:solidFill>
                <a:schemeClr val="dk1"/>
              </a:solidFill>
              <a:effectLst/>
              <a:latin typeface="+mn-lt"/>
              <a:ea typeface="+mn-ea"/>
              <a:cs typeface="+mn-cs"/>
            </a:rPr>
            <a:t>　大規模建設事業が今後も見込まれる中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国庫補助金等の財源を有効に活用し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地方債残高が大きく増えることがないよう努めつつ</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将来的に安定してまちづくりを行える財政の枠組みを保っていく。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26,616
26,235
78.66
20,981,090
20,053,504
33,902
7,632,506
23,218,833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85489</xdr:rowOff>
    </xdr:from>
    <xdr:to>
      <xdr:col>24</xdr:col>
      <xdr:colOff>63500</xdr:colOff>
      <xdr:row>32</xdr:row>
      <xdr:rowOff>120759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571889"/>
          <a:ext cx="8382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120759</xdr:rowOff>
    </xdr:from>
    <xdr:to>
      <xdr:col>19</xdr:col>
      <xdr:colOff>177800</xdr:colOff>
      <xdr:row>32</xdr:row>
      <xdr:rowOff>153416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6071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153416</xdr:rowOff>
    </xdr:from>
    <xdr:to>
      <xdr:col>15</xdr:col>
      <xdr:colOff>50800</xdr:colOff>
      <xdr:row>33</xdr:row>
      <xdr:rowOff>33891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639816"/>
          <a:ext cx="8890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137740</xdr:rowOff>
    </xdr:from>
    <xdr:to>
      <xdr:col>10</xdr:col>
      <xdr:colOff>114300</xdr:colOff>
      <xdr:row>33</xdr:row>
      <xdr:rowOff>33891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624140"/>
          <a:ext cx="889000" cy="6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34689</xdr:rowOff>
    </xdr:from>
    <xdr:to>
      <xdr:col>24</xdr:col>
      <xdr:colOff>114300</xdr:colOff>
      <xdr:row>32</xdr:row>
      <xdr:rowOff>136289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57566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37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69959</xdr:rowOff>
    </xdr:from>
    <xdr:to>
      <xdr:col>20</xdr:col>
      <xdr:colOff>38100</xdr:colOff>
      <xdr:row>33</xdr:row>
      <xdr:rowOff>109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55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16636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33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102616</xdr:rowOff>
    </xdr:from>
    <xdr:to>
      <xdr:col>15</xdr:col>
      <xdr:colOff>101600</xdr:colOff>
      <xdr:row>33</xdr:row>
      <xdr:rowOff>32766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8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49293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6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154541</xdr:rowOff>
    </xdr:from>
    <xdr:to>
      <xdr:col>10</xdr:col>
      <xdr:colOff>165100</xdr:colOff>
      <xdr:row>33</xdr:row>
      <xdr:rowOff>84691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4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101218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1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86940</xdr:rowOff>
    </xdr:from>
    <xdr:to>
      <xdr:col>6</xdr:col>
      <xdr:colOff>38100</xdr:colOff>
      <xdr:row>33</xdr:row>
      <xdr:rowOff>17090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57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33617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34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113150</xdr:rowOff>
    </xdr:from>
    <xdr:to>
      <xdr:col>24</xdr:col>
      <xdr:colOff>63500</xdr:colOff>
      <xdr:row>57</xdr:row>
      <xdr:rowOff>169173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371450"/>
          <a:ext cx="838200" cy="57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102929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532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169173</xdr:rowOff>
    </xdr:from>
    <xdr:to>
      <xdr:col>19</xdr:col>
      <xdr:colOff>177800</xdr:colOff>
      <xdr:row>58</xdr:row>
      <xdr:rowOff>66930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941823"/>
          <a:ext cx="889000" cy="6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66930</xdr:rowOff>
    </xdr:from>
    <xdr:to>
      <xdr:col>15</xdr:col>
      <xdr:colOff>50800</xdr:colOff>
      <xdr:row>58</xdr:row>
      <xdr:rowOff>94862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11030"/>
          <a:ext cx="889000" cy="2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597</xdr:rowOff>
    </xdr:from>
    <xdr:to>
      <xdr:col>10</xdr:col>
      <xdr:colOff>114300</xdr:colOff>
      <xdr:row>58</xdr:row>
      <xdr:rowOff>94862</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944697"/>
          <a:ext cx="889000" cy="9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97000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62350</xdr:rowOff>
    </xdr:from>
    <xdr:to>
      <xdr:col>24</xdr:col>
      <xdr:colOff>114300</xdr:colOff>
      <xdr:row>54</xdr:row>
      <xdr:rowOff>163950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3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85227</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172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118373</xdr:rowOff>
    </xdr:from>
    <xdr:to>
      <xdr:col>20</xdr:col>
      <xdr:colOff>38100</xdr:colOff>
      <xdr:row>58</xdr:row>
      <xdr:rowOff>48523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89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65050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966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16130</xdr:rowOff>
    </xdr:from>
    <xdr:to>
      <xdr:col>15</xdr:col>
      <xdr:colOff>101600</xdr:colOff>
      <xdr:row>58</xdr:row>
      <xdr:rowOff>117730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108857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5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44062</xdr:rowOff>
    </xdr:from>
    <xdr:to>
      <xdr:col>10</xdr:col>
      <xdr:colOff>165100</xdr:colOff>
      <xdr:row>58</xdr:row>
      <xdr:rowOff>145662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8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136789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8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121247</xdr:rowOff>
    </xdr:from>
    <xdr:to>
      <xdr:col>6</xdr:col>
      <xdr:colOff>38100</xdr:colOff>
      <xdr:row>58</xdr:row>
      <xdr:rowOff>51397</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89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67924</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66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41125</xdr:rowOff>
    </xdr:from>
    <xdr:to>
      <xdr:col>24</xdr:col>
      <xdr:colOff>63500</xdr:colOff>
      <xdr:row>75</xdr:row>
      <xdr:rowOff>40308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2385525"/>
          <a:ext cx="838200" cy="5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40308</xdr:rowOff>
    </xdr:from>
    <xdr:to>
      <xdr:col>19</xdr:col>
      <xdr:colOff>177800</xdr:colOff>
      <xdr:row>75</xdr:row>
      <xdr:rowOff>108121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2899058"/>
          <a:ext cx="889000" cy="6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108121</xdr:rowOff>
    </xdr:from>
    <xdr:to>
      <xdr:col>15</xdr:col>
      <xdr:colOff>50800</xdr:colOff>
      <xdr:row>75</xdr:row>
      <xdr:rowOff>118244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2966871"/>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118244</xdr:rowOff>
    </xdr:from>
    <xdr:to>
      <xdr:col>10</xdr:col>
      <xdr:colOff>114300</xdr:colOff>
      <xdr:row>76</xdr:row>
      <xdr:rowOff>49975</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2976994"/>
          <a:ext cx="889000" cy="10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12332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161775</xdr:rowOff>
    </xdr:from>
    <xdr:to>
      <xdr:col>24</xdr:col>
      <xdr:colOff>114300</xdr:colOff>
      <xdr:row>72</xdr:row>
      <xdr:rowOff>91925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33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13202</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18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160958</xdr:rowOff>
    </xdr:from>
    <xdr:to>
      <xdr:col>20</xdr:col>
      <xdr:colOff>38100</xdr:colOff>
      <xdr:row>75</xdr:row>
      <xdr:rowOff>91108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84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107635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262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57321</xdr:rowOff>
    </xdr:from>
    <xdr:to>
      <xdr:col>15</xdr:col>
      <xdr:colOff>101600</xdr:colOff>
      <xdr:row>75</xdr:row>
      <xdr:rowOff>158921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291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69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67444</xdr:rowOff>
    </xdr:from>
    <xdr:to>
      <xdr:col>10</xdr:col>
      <xdr:colOff>165100</xdr:colOff>
      <xdr:row>75</xdr:row>
      <xdr:rowOff>169044</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292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14121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270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170625</xdr:rowOff>
    </xdr:from>
    <xdr:to>
      <xdr:col>6</xdr:col>
      <xdr:colOff>38100</xdr:colOff>
      <xdr:row>76</xdr:row>
      <xdr:rowOff>100775</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02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117301</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280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114033</xdr:rowOff>
    </xdr:from>
    <xdr:to>
      <xdr:col>24</xdr:col>
      <xdr:colOff>63500</xdr:colOff>
      <xdr:row>98</xdr:row>
      <xdr:rowOff>70014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3797300" y="16744683"/>
          <a:ext cx="838200" cy="1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142850</xdr:rowOff>
    </xdr:from>
    <xdr:to>
      <xdr:col>19</xdr:col>
      <xdr:colOff>177800</xdr:colOff>
      <xdr:row>97</xdr:row>
      <xdr:rowOff>114033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6259150"/>
          <a:ext cx="889000" cy="48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34968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142850</xdr:rowOff>
    </xdr:from>
    <xdr:to>
      <xdr:col>15</xdr:col>
      <xdr:colOff>50800</xdr:colOff>
      <xdr:row>97</xdr:row>
      <xdr:rowOff>99733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259150"/>
          <a:ext cx="889000" cy="47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99733</xdr:rowOff>
    </xdr:from>
    <xdr:to>
      <xdr:col>10</xdr:col>
      <xdr:colOff>114300</xdr:colOff>
      <xdr:row>98</xdr:row>
      <xdr:rowOff>157735</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6730383"/>
          <a:ext cx="889000" cy="22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19214</xdr:rowOff>
    </xdr:from>
    <xdr:to>
      <xdr:col>24</xdr:col>
      <xdr:colOff>114300</xdr:colOff>
      <xdr:row>98</xdr:row>
      <xdr:rowOff>120814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82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169091</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79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63233</xdr:rowOff>
    </xdr:from>
    <xdr:to>
      <xdr:col>20</xdr:col>
      <xdr:colOff>38100</xdr:colOff>
      <xdr:row>97</xdr:row>
      <xdr:rowOff>164833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69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9910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4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92050</xdr:rowOff>
    </xdr:from>
    <xdr:to>
      <xdr:col>15</xdr:col>
      <xdr:colOff>101600</xdr:colOff>
      <xdr:row>95</xdr:row>
      <xdr:rowOff>22200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20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38727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598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48933</xdr:rowOff>
    </xdr:from>
    <xdr:to>
      <xdr:col>10</xdr:col>
      <xdr:colOff>165100</xdr:colOff>
      <xdr:row>97</xdr:row>
      <xdr:rowOff>150533</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67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167060</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45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106935</xdr:rowOff>
    </xdr:from>
    <xdr:to>
      <xdr:col>6</xdr:col>
      <xdr:colOff>38100</xdr:colOff>
      <xdr:row>99</xdr:row>
      <xdr:rowOff>37085</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90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28212</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700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111354</xdr:rowOff>
    </xdr:from>
    <xdr:to>
      <xdr:col>55</xdr:col>
      <xdr:colOff>0</xdr:colOff>
      <xdr:row>32</xdr:row>
      <xdr:rowOff>116154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5597754"/>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3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116154</xdr:rowOff>
    </xdr:from>
    <xdr:to>
      <xdr:col>50</xdr:col>
      <xdr:colOff>114300</xdr:colOff>
      <xdr:row>32</xdr:row>
      <xdr:rowOff>133757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5602554"/>
          <a:ext cx="889000" cy="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118534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133757</xdr:rowOff>
    </xdr:from>
    <xdr:to>
      <xdr:col>45</xdr:col>
      <xdr:colOff>177800</xdr:colOff>
      <xdr:row>32</xdr:row>
      <xdr:rowOff>136728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5620157"/>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106418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136728</xdr:rowOff>
    </xdr:from>
    <xdr:to>
      <xdr:col>41</xdr:col>
      <xdr:colOff>50800</xdr:colOff>
      <xdr:row>32</xdr:row>
      <xdr:rowOff>159588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56231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78986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78071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60554</xdr:rowOff>
    </xdr:from>
    <xdr:to>
      <xdr:col>55</xdr:col>
      <xdr:colOff>50800</xdr:colOff>
      <xdr:row>32</xdr:row>
      <xdr:rowOff>162154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554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83431</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39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65354</xdr:rowOff>
    </xdr:from>
    <xdr:to>
      <xdr:col>50</xdr:col>
      <xdr:colOff>165100</xdr:colOff>
      <xdr:row>32</xdr:row>
      <xdr:rowOff>166954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555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12031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532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82957</xdr:rowOff>
    </xdr:from>
    <xdr:to>
      <xdr:col>46</xdr:col>
      <xdr:colOff>38100</xdr:colOff>
      <xdr:row>33</xdr:row>
      <xdr:rowOff>13107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556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29634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53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85928</xdr:rowOff>
    </xdr:from>
    <xdr:to>
      <xdr:col>41</xdr:col>
      <xdr:colOff>101600</xdr:colOff>
      <xdr:row>33</xdr:row>
      <xdr:rowOff>16078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57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32605</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3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108788</xdr:rowOff>
    </xdr:from>
    <xdr:to>
      <xdr:col>36</xdr:col>
      <xdr:colOff>165100</xdr:colOff>
      <xdr:row>33</xdr:row>
      <xdr:rowOff>38938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5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55465</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37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161703</xdr:rowOff>
    </xdr:from>
    <xdr:to>
      <xdr:col>55</xdr:col>
      <xdr:colOff>0</xdr:colOff>
      <xdr:row>58</xdr:row>
      <xdr:rowOff>23800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762903"/>
          <a:ext cx="838200" cy="20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23800</xdr:rowOff>
    </xdr:from>
    <xdr:to>
      <xdr:col>50</xdr:col>
      <xdr:colOff>114300</xdr:colOff>
      <xdr:row>58</xdr:row>
      <xdr:rowOff>40563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967900"/>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32677</xdr:rowOff>
    </xdr:from>
    <xdr:to>
      <xdr:col>45</xdr:col>
      <xdr:colOff>177800</xdr:colOff>
      <xdr:row>58</xdr:row>
      <xdr:rowOff>40563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976777"/>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32677</xdr:rowOff>
    </xdr:from>
    <xdr:to>
      <xdr:col>41</xdr:col>
      <xdr:colOff>50800</xdr:colOff>
      <xdr:row>58</xdr:row>
      <xdr:rowOff>64548</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976777"/>
          <a:ext cx="889000" cy="3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110903</xdr:rowOff>
    </xdr:from>
    <xdr:to>
      <xdr:col>55</xdr:col>
      <xdr:colOff>50800</xdr:colOff>
      <xdr:row>57</xdr:row>
      <xdr:rowOff>41053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7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89330</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69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144450</xdr:rowOff>
    </xdr:from>
    <xdr:to>
      <xdr:col>50</xdr:col>
      <xdr:colOff>165100</xdr:colOff>
      <xdr:row>58</xdr:row>
      <xdr:rowOff>74600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9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65727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1000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161213</xdr:rowOff>
    </xdr:from>
    <xdr:to>
      <xdr:col>46</xdr:col>
      <xdr:colOff>38100</xdr:colOff>
      <xdr:row>58</xdr:row>
      <xdr:rowOff>91363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93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82490</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515428" y="1002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153327</xdr:rowOff>
    </xdr:from>
    <xdr:to>
      <xdr:col>41</xdr:col>
      <xdr:colOff>101600</xdr:colOff>
      <xdr:row>58</xdr:row>
      <xdr:rowOff>83477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92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74604</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626428" y="1001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13748</xdr:rowOff>
    </xdr:from>
    <xdr:to>
      <xdr:col>36</xdr:col>
      <xdr:colOff>165100</xdr:colOff>
      <xdr:row>58</xdr:row>
      <xdr:rowOff>115348</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9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106475</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37428" y="1005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12009</xdr:rowOff>
    </xdr:from>
    <xdr:to>
      <xdr:col>55</xdr:col>
      <xdr:colOff>0</xdr:colOff>
      <xdr:row>78</xdr:row>
      <xdr:rowOff>75197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213659"/>
          <a:ext cx="838200" cy="23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31572</xdr:rowOff>
    </xdr:from>
    <xdr:to>
      <xdr:col>50</xdr:col>
      <xdr:colOff>114300</xdr:colOff>
      <xdr:row>78</xdr:row>
      <xdr:rowOff>75197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404672"/>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31572</xdr:rowOff>
    </xdr:from>
    <xdr:to>
      <xdr:col>45</xdr:col>
      <xdr:colOff>177800</xdr:colOff>
      <xdr:row>78</xdr:row>
      <xdr:rowOff>47861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404672"/>
          <a:ext cx="889000" cy="1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47861</xdr:rowOff>
    </xdr:from>
    <xdr:to>
      <xdr:col>41</xdr:col>
      <xdr:colOff>50800</xdr:colOff>
      <xdr:row>78</xdr:row>
      <xdr:rowOff>89103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420961"/>
          <a:ext cx="889000" cy="4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132659</xdr:rowOff>
    </xdr:from>
    <xdr:to>
      <xdr:col>55</xdr:col>
      <xdr:colOff>50800</xdr:colOff>
      <xdr:row>77</xdr:row>
      <xdr:rowOff>62809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16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111086</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14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24397</xdr:rowOff>
    </xdr:from>
    <xdr:to>
      <xdr:col>50</xdr:col>
      <xdr:colOff>165100</xdr:colOff>
      <xdr:row>78</xdr:row>
      <xdr:rowOff>125997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39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117124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49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152222</xdr:rowOff>
    </xdr:from>
    <xdr:to>
      <xdr:col>46</xdr:col>
      <xdr:colOff>38100</xdr:colOff>
      <xdr:row>78</xdr:row>
      <xdr:rowOff>82372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73499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4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168511</xdr:rowOff>
    </xdr:from>
    <xdr:to>
      <xdr:col>41</xdr:col>
      <xdr:colOff>101600</xdr:colOff>
      <xdr:row>78</xdr:row>
      <xdr:rowOff>98661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7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89788</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6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38303</xdr:rowOff>
    </xdr:from>
    <xdr:to>
      <xdr:col>36</xdr:col>
      <xdr:colOff>165100</xdr:colOff>
      <xdr:row>78</xdr:row>
      <xdr:rowOff>139903</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1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131030</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50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6742</xdr:rowOff>
    </xdr:from>
    <xdr:to>
      <xdr:col>55</xdr:col>
      <xdr:colOff>0</xdr:colOff>
      <xdr:row>97</xdr:row>
      <xdr:rowOff>18890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465942"/>
          <a:ext cx="838200" cy="18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18890</xdr:rowOff>
    </xdr:from>
    <xdr:to>
      <xdr:col>50</xdr:col>
      <xdr:colOff>114300</xdr:colOff>
      <xdr:row>97</xdr:row>
      <xdr:rowOff>154417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649540"/>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76971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8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17976</xdr:rowOff>
    </xdr:from>
    <xdr:to>
      <xdr:col>45</xdr:col>
      <xdr:colOff>177800</xdr:colOff>
      <xdr:row>97</xdr:row>
      <xdr:rowOff>154417</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305726"/>
          <a:ext cx="889000" cy="47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47297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17976</xdr:rowOff>
    </xdr:from>
    <xdr:to>
      <xdr:col>41</xdr:col>
      <xdr:colOff>50800</xdr:colOff>
      <xdr:row>97</xdr:row>
      <xdr:rowOff>10464</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305726"/>
          <a:ext cx="889000" cy="33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8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127392</xdr:rowOff>
    </xdr:from>
    <xdr:to>
      <xdr:col>55</xdr:col>
      <xdr:colOff>50800</xdr:colOff>
      <xdr:row>96</xdr:row>
      <xdr:rowOff>57542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4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150269</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26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139540</xdr:rowOff>
    </xdr:from>
    <xdr:to>
      <xdr:col>50</xdr:col>
      <xdr:colOff>165100</xdr:colOff>
      <xdr:row>97</xdr:row>
      <xdr:rowOff>69690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59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86217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37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103617</xdr:rowOff>
    </xdr:from>
    <xdr:to>
      <xdr:col>46</xdr:col>
      <xdr:colOff>38100</xdr:colOff>
      <xdr:row>98</xdr:row>
      <xdr:rowOff>33767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73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50294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50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138626</xdr:rowOff>
    </xdr:from>
    <xdr:to>
      <xdr:col>41</xdr:col>
      <xdr:colOff>101600</xdr:colOff>
      <xdr:row>95</xdr:row>
      <xdr:rowOff>68776</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25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85303</xdr:rowOff>
    </xdr:from>
    <xdr:ext cx="599010"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61795" y="1603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131114</xdr:rowOff>
    </xdr:from>
    <xdr:to>
      <xdr:col>36</xdr:col>
      <xdr:colOff>165100</xdr:colOff>
      <xdr:row>97</xdr:row>
      <xdr:rowOff>61264</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59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77791</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36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87656</xdr:rowOff>
    </xdr:from>
    <xdr:to>
      <xdr:col>85</xdr:col>
      <xdr:colOff>127000</xdr:colOff>
      <xdr:row>36</xdr:row>
      <xdr:rowOff>160998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259856"/>
          <a:ext cx="838200" cy="7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87656</xdr:rowOff>
    </xdr:from>
    <xdr:to>
      <xdr:col>81</xdr:col>
      <xdr:colOff>50800</xdr:colOff>
      <xdr:row>37</xdr:row>
      <xdr:rowOff>86551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259856"/>
          <a:ext cx="889000" cy="17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54508</xdr:rowOff>
    </xdr:from>
    <xdr:to>
      <xdr:col>76</xdr:col>
      <xdr:colOff>114300</xdr:colOff>
      <xdr:row>37</xdr:row>
      <xdr:rowOff>86551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398158"/>
          <a:ext cx="889000" cy="3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54508</xdr:rowOff>
    </xdr:from>
    <xdr:to>
      <xdr:col>71</xdr:col>
      <xdr:colOff>177800</xdr:colOff>
      <xdr:row>37</xdr:row>
      <xdr:rowOff>139929</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398158"/>
          <a:ext cx="889000" cy="8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110198</xdr:rowOff>
    </xdr:from>
    <xdr:to>
      <xdr:col>85</xdr:col>
      <xdr:colOff>177800</xdr:colOff>
      <xdr:row>37</xdr:row>
      <xdr:rowOff>40348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28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88625</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26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36856</xdr:rowOff>
    </xdr:from>
    <xdr:to>
      <xdr:col>81</xdr:col>
      <xdr:colOff>101600</xdr:colOff>
      <xdr:row>36</xdr:row>
      <xdr:rowOff>138456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2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154983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598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35751</xdr:rowOff>
    </xdr:from>
    <xdr:to>
      <xdr:col>76</xdr:col>
      <xdr:colOff>165100</xdr:colOff>
      <xdr:row>37</xdr:row>
      <xdr:rowOff>137351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3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128478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47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3708</xdr:rowOff>
    </xdr:from>
    <xdr:to>
      <xdr:col>72</xdr:col>
      <xdr:colOff>38100</xdr:colOff>
      <xdr:row>37</xdr:row>
      <xdr:rowOff>105308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3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96435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44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89129</xdr:rowOff>
    </xdr:from>
    <xdr:to>
      <xdr:col>67</xdr:col>
      <xdr:colOff>101600</xdr:colOff>
      <xdr:row>38</xdr:row>
      <xdr:rowOff>19279</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10406</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72818</xdr:rowOff>
    </xdr:from>
    <xdr:to>
      <xdr:col>85</xdr:col>
      <xdr:colOff>127000</xdr:colOff>
      <xdr:row>59</xdr:row>
      <xdr:rowOff>134127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10188368"/>
          <a:ext cx="838200" cy="6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111495</xdr:rowOff>
    </xdr:from>
    <xdr:to>
      <xdr:col>81</xdr:col>
      <xdr:colOff>50800</xdr:colOff>
      <xdr:row>59</xdr:row>
      <xdr:rowOff>134127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10227045"/>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111495</xdr:rowOff>
    </xdr:from>
    <xdr:to>
      <xdr:col>76</xdr:col>
      <xdr:colOff>114300</xdr:colOff>
      <xdr:row>59</xdr:row>
      <xdr:rowOff>140103</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10227045"/>
          <a:ext cx="889000" cy="2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51102</xdr:rowOff>
    </xdr:from>
    <xdr:to>
      <xdr:col>71</xdr:col>
      <xdr:colOff>177800</xdr:colOff>
      <xdr:row>59</xdr:row>
      <xdr:rowOff>140103</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823752"/>
          <a:ext cx="889000" cy="43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68100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0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22018</xdr:rowOff>
    </xdr:from>
    <xdr:to>
      <xdr:col>85</xdr:col>
      <xdr:colOff>177800</xdr:colOff>
      <xdr:row>59</xdr:row>
      <xdr:rowOff>123618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1013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108395</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1005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83327</xdr:rowOff>
    </xdr:from>
    <xdr:to>
      <xdr:col>81</xdr:col>
      <xdr:colOff>101600</xdr:colOff>
      <xdr:row>60</xdr:row>
      <xdr:rowOff>13477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1019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60</xdr:row>
      <xdr:rowOff>4604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1029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60695</xdr:rowOff>
    </xdr:from>
    <xdr:to>
      <xdr:col>76</xdr:col>
      <xdr:colOff>165100</xdr:colOff>
      <xdr:row>59</xdr:row>
      <xdr:rowOff>162295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101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153422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1026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89303</xdr:rowOff>
    </xdr:from>
    <xdr:to>
      <xdr:col>72</xdr:col>
      <xdr:colOff>38100</xdr:colOff>
      <xdr:row>60</xdr:row>
      <xdr:rowOff>19453</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1020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60</xdr:row>
      <xdr:rowOff>10580</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1029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302</xdr:rowOff>
    </xdr:from>
    <xdr:to>
      <xdr:col>67</xdr:col>
      <xdr:colOff>101600</xdr:colOff>
      <xdr:row>57</xdr:row>
      <xdr:rowOff>101902</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77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118429</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54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160179</xdr:rowOff>
    </xdr:from>
    <xdr:to>
      <xdr:col>85</xdr:col>
      <xdr:colOff>127000</xdr:colOff>
      <xdr:row>79</xdr:row>
      <xdr:rowOff>40639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533279"/>
          <a:ext cx="838200" cy="5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107714</xdr:rowOff>
    </xdr:from>
    <xdr:to>
      <xdr:col>81</xdr:col>
      <xdr:colOff>50800</xdr:colOff>
      <xdr:row>78</xdr:row>
      <xdr:rowOff>160179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480814"/>
          <a:ext cx="889000" cy="5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107714</xdr:rowOff>
    </xdr:from>
    <xdr:to>
      <xdr:col>76</xdr:col>
      <xdr:colOff>114300</xdr:colOff>
      <xdr:row>79</xdr:row>
      <xdr:rowOff>41021</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480814"/>
          <a:ext cx="889000" cy="10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149813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29439</xdr:rowOff>
    </xdr:from>
    <xdr:to>
      <xdr:col>71</xdr:col>
      <xdr:colOff>177800</xdr:colOff>
      <xdr:row>79</xdr:row>
      <xdr:rowOff>41021</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814300" y="13573989"/>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161289</xdr:rowOff>
    </xdr:from>
    <xdr:to>
      <xdr:col>85</xdr:col>
      <xdr:colOff>177800</xdr:colOff>
      <xdr:row>79</xdr:row>
      <xdr:rowOff>91439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76216</xdr:rowOff>
    </xdr:from>
    <xdr:ext cx="378565"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49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109379</xdr:rowOff>
    </xdr:from>
    <xdr:to>
      <xdr:col>81</xdr:col>
      <xdr:colOff>101600</xdr:colOff>
      <xdr:row>79</xdr:row>
      <xdr:rowOff>39529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48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30656</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46428" y="13575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56914</xdr:rowOff>
    </xdr:from>
    <xdr:to>
      <xdr:col>76</xdr:col>
      <xdr:colOff>165100</xdr:colOff>
      <xdr:row>78</xdr:row>
      <xdr:rowOff>158514</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43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3591</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57428" y="1320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161671</xdr:rowOff>
    </xdr:from>
    <xdr:to>
      <xdr:col>72</xdr:col>
      <xdr:colOff>38100</xdr:colOff>
      <xdr:row>79</xdr:row>
      <xdr:rowOff>91821</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3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82948</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14017" y="13627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150089</xdr:rowOff>
    </xdr:from>
    <xdr:to>
      <xdr:col>67</xdr:col>
      <xdr:colOff>101600</xdr:colOff>
      <xdr:row>79</xdr:row>
      <xdr:rowOff>80239</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2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71366</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25017" y="13615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39261</xdr:rowOff>
    </xdr:from>
    <xdr:to>
      <xdr:col>85</xdr:col>
      <xdr:colOff>127000</xdr:colOff>
      <xdr:row>96</xdr:row>
      <xdr:rowOff>54767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5481300" y="16498461"/>
          <a:ext cx="8382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19349</xdr:rowOff>
    </xdr:from>
    <xdr:to>
      <xdr:col>81</xdr:col>
      <xdr:colOff>50800</xdr:colOff>
      <xdr:row>96</xdr:row>
      <xdr:rowOff>39261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4592300" y="16478549"/>
          <a:ext cx="889000" cy="1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152905</xdr:rowOff>
    </xdr:from>
    <xdr:to>
      <xdr:col>76</xdr:col>
      <xdr:colOff>114300</xdr:colOff>
      <xdr:row>96</xdr:row>
      <xdr:rowOff>19349</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6440655"/>
          <a:ext cx="889000" cy="3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141094</xdr:rowOff>
    </xdr:from>
    <xdr:to>
      <xdr:col>71</xdr:col>
      <xdr:colOff>177800</xdr:colOff>
      <xdr:row>95</xdr:row>
      <xdr:rowOff>152905</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6428844"/>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3967</xdr:rowOff>
    </xdr:from>
    <xdr:to>
      <xdr:col>85</xdr:col>
      <xdr:colOff>177800</xdr:colOff>
      <xdr:row>96</xdr:row>
      <xdr:rowOff>105567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26844</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159911</xdr:rowOff>
    </xdr:from>
    <xdr:to>
      <xdr:col>81</xdr:col>
      <xdr:colOff>101600</xdr:colOff>
      <xdr:row>96</xdr:row>
      <xdr:rowOff>90061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44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106588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22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139999</xdr:rowOff>
    </xdr:from>
    <xdr:to>
      <xdr:col>76</xdr:col>
      <xdr:colOff>165100</xdr:colOff>
      <xdr:row>96</xdr:row>
      <xdr:rowOff>70149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42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86676</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2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102105</xdr:rowOff>
    </xdr:from>
    <xdr:to>
      <xdr:col>72</xdr:col>
      <xdr:colOff>38100</xdr:colOff>
      <xdr:row>96</xdr:row>
      <xdr:rowOff>32255</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38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48782</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16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90294</xdr:rowOff>
    </xdr:from>
    <xdr:to>
      <xdr:col>67</xdr:col>
      <xdr:colOff>101600</xdr:colOff>
      <xdr:row>96</xdr:row>
      <xdr:rowOff>20444</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37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36971</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15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特に高い水準にある経費は</a:t>
          </a:r>
          <a:r>
            <a:rPr kumimoji="1" lang="ja-JP" altLang="en-US" sz="1100">
              <a:solidFill>
                <a:schemeClr val="dk1"/>
              </a:solidFill>
              <a:effectLst/>
              <a:latin typeface="+mn-lt"/>
              <a:ea typeface="+mn-ea"/>
              <a:cs typeface="+mn-cs"/>
            </a:rPr>
            <a:t>労働費と民生</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年度の労働費は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住民一人当たり４，６</a:t>
          </a:r>
          <a:r>
            <a:rPr kumimoji="1" lang="ja-JP" altLang="en-US" sz="1100">
              <a:solidFill>
                <a:schemeClr val="dk1"/>
              </a:solidFill>
              <a:effectLst/>
              <a:latin typeface="+mn-lt"/>
              <a:ea typeface="+mn-ea"/>
              <a:cs typeface="+mn-cs"/>
            </a:rPr>
            <a:t>２４</a:t>
          </a:r>
          <a:r>
            <a:rPr kumimoji="1" lang="ja-JP" altLang="ja-JP" sz="1100">
              <a:solidFill>
                <a:schemeClr val="dk1"/>
              </a:solidFill>
              <a:effectLst/>
              <a:latin typeface="+mn-lt"/>
              <a:ea typeface="+mn-ea"/>
              <a:cs typeface="+mn-cs"/>
            </a:rPr>
            <a:t>円で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類似団体平均の約４．</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倍となっている。これは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勤労者の生活安定と福祉増進事業を目的として毎年度労働金庫に預託を行っているためである。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令和２年度の</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費は、住民一人当たり</a:t>
          </a:r>
          <a:r>
            <a:rPr kumimoji="1" lang="ja-JP" altLang="en-US" sz="1100">
              <a:solidFill>
                <a:schemeClr val="dk1"/>
              </a:solidFill>
              <a:effectLst/>
              <a:latin typeface="+mn-lt"/>
              <a:ea typeface="+mn-ea"/>
              <a:cs typeface="+mn-cs"/>
            </a:rPr>
            <a:t>１９７，０３７</a:t>
          </a:r>
          <a:r>
            <a:rPr kumimoji="1" lang="ja-JP" altLang="ja-JP" sz="1100">
              <a:solidFill>
                <a:schemeClr val="dk1"/>
              </a:solidFill>
              <a:effectLst/>
              <a:latin typeface="+mn-lt"/>
              <a:ea typeface="+mn-ea"/>
              <a:cs typeface="+mn-cs"/>
            </a:rPr>
            <a:t>円で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類似団体平均の約</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．３倍となっている。これは、</a:t>
          </a:r>
          <a:r>
            <a:rPr kumimoji="1" lang="ja-JP" altLang="en-US" sz="1100">
              <a:solidFill>
                <a:schemeClr val="dk1"/>
              </a:solidFill>
              <a:effectLst/>
              <a:latin typeface="+mn-lt"/>
              <a:ea typeface="+mn-ea"/>
              <a:cs typeface="+mn-cs"/>
            </a:rPr>
            <a:t>市立保育所等整備事業費や私立保育所等整備に対する補助金などが大幅に増加したためである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年度の土木費は，住民一人当たり</a:t>
          </a:r>
          <a:r>
            <a:rPr kumimoji="1" lang="ja-JP" altLang="en-US" sz="1100">
              <a:solidFill>
                <a:schemeClr val="dk1"/>
              </a:solidFill>
              <a:effectLst/>
              <a:latin typeface="+mn-lt"/>
              <a:ea typeface="+mn-ea"/>
              <a:cs typeface="+mn-cs"/>
            </a:rPr>
            <a:t>８５，７１４</a:t>
          </a:r>
          <a:r>
            <a:rPr kumimoji="1" lang="ja-JP" altLang="ja-JP" sz="1100">
              <a:solidFill>
                <a:schemeClr val="dk1"/>
              </a:solidFill>
              <a:effectLst/>
              <a:latin typeface="+mn-lt"/>
              <a:ea typeface="+mn-ea"/>
              <a:cs typeface="+mn-cs"/>
            </a:rPr>
            <a:t>円で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類似団体平均の約１．</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倍となっている。これは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大竹駅周辺整備事業の本格化により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事業費が大幅に増加したためである。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近年は大規模事業が続いているため、事業費が大きく増加している傾向にある。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effectLst/>
              <a:latin typeface="+mn-lt"/>
              <a:ea typeface="+mn-ea"/>
              <a:cs typeface="+mn-cs"/>
            </a:rPr>
            <a:t>　</a:t>
          </a:r>
          <a:r>
            <a:rPr lang="ja-JP" altLang="ja-JP" sz="1050" b="0" i="0">
              <a:solidFill>
                <a:schemeClr val="dk1"/>
              </a:solidFill>
              <a:effectLst/>
              <a:latin typeface="+mn-lt"/>
              <a:ea typeface="+mn-ea"/>
              <a:cs typeface="+mn-cs"/>
            </a:rPr>
            <a:t>財政調整基金は</a:t>
          </a:r>
          <a:r>
            <a:rPr lang="ja-JP" altLang="en-US" sz="1050" b="0" i="0">
              <a:solidFill>
                <a:schemeClr val="dk1"/>
              </a:solidFill>
              <a:effectLst/>
              <a:latin typeface="+mn-lt"/>
              <a:ea typeface="+mn-ea"/>
              <a:cs typeface="+mn-cs"/>
            </a:rPr>
            <a:t>、</a:t>
          </a:r>
          <a:r>
            <a:rPr lang="ja-JP" altLang="ja-JP" sz="1050" b="0" i="0">
              <a:solidFill>
                <a:schemeClr val="dk1"/>
              </a:solidFill>
              <a:effectLst/>
              <a:latin typeface="+mn-lt"/>
              <a:ea typeface="+mn-ea"/>
              <a:cs typeface="+mn-cs"/>
            </a:rPr>
            <a:t>平成２６年度以降</a:t>
          </a:r>
          <a:r>
            <a:rPr lang="ja-JP" altLang="en-US" sz="1050" b="0" i="0">
              <a:solidFill>
                <a:schemeClr val="dk1"/>
              </a:solidFill>
              <a:effectLst/>
              <a:latin typeface="+mn-lt"/>
              <a:ea typeface="+mn-ea"/>
              <a:cs typeface="+mn-cs"/>
            </a:rPr>
            <a:t>、</a:t>
          </a:r>
          <a:r>
            <a:rPr lang="ja-JP" altLang="ja-JP" sz="1050" b="0" i="0">
              <a:solidFill>
                <a:schemeClr val="dk1"/>
              </a:solidFill>
              <a:effectLst/>
              <a:latin typeface="+mn-lt"/>
              <a:ea typeface="+mn-ea"/>
              <a:cs typeface="+mn-cs"/>
            </a:rPr>
            <a:t>補助金の見直しや市税の増加などの影響により財政調整基金の取崩しを行っていないため残高は増加しているものの</a:t>
          </a:r>
          <a:r>
            <a:rPr lang="ja-JP" altLang="en-US" sz="1050" b="0" i="0">
              <a:solidFill>
                <a:schemeClr val="dk1"/>
              </a:solidFill>
              <a:effectLst/>
              <a:latin typeface="+mn-lt"/>
              <a:ea typeface="+mn-ea"/>
              <a:cs typeface="+mn-cs"/>
            </a:rPr>
            <a:t>、</a:t>
          </a:r>
          <a:r>
            <a:rPr lang="ja-JP" altLang="ja-JP" sz="1050" b="0" i="0">
              <a:solidFill>
                <a:schemeClr val="dk1"/>
              </a:solidFill>
              <a:effectLst/>
              <a:latin typeface="+mn-lt"/>
              <a:ea typeface="+mn-ea"/>
              <a:cs typeface="+mn-cs"/>
            </a:rPr>
            <a:t>平成３０年度は災害復旧事業などで生じた財源不足を埋めるため</a:t>
          </a:r>
          <a:r>
            <a:rPr lang="ja-JP" altLang="en-US" sz="1050" b="0" i="0">
              <a:solidFill>
                <a:schemeClr val="dk1"/>
              </a:solidFill>
              <a:effectLst/>
              <a:latin typeface="+mn-lt"/>
              <a:ea typeface="+mn-ea"/>
              <a:cs typeface="+mn-cs"/>
            </a:rPr>
            <a:t>、</a:t>
          </a:r>
          <a:r>
            <a:rPr lang="ja-JP" altLang="ja-JP" sz="1050" b="0" i="0">
              <a:solidFill>
                <a:schemeClr val="dk1"/>
              </a:solidFill>
              <a:effectLst/>
              <a:latin typeface="+mn-lt"/>
              <a:ea typeface="+mn-ea"/>
              <a:cs typeface="+mn-cs"/>
            </a:rPr>
            <a:t>５年ぶりに基金を取崩した。令和</a:t>
          </a:r>
          <a:r>
            <a:rPr lang="ja-JP" altLang="en-US" sz="1050" b="0" i="0">
              <a:solidFill>
                <a:schemeClr val="dk1"/>
              </a:solidFill>
              <a:effectLst/>
              <a:latin typeface="+mn-lt"/>
              <a:ea typeface="+mn-ea"/>
              <a:cs typeface="+mn-cs"/>
            </a:rPr>
            <a:t>２</a:t>
          </a:r>
          <a:r>
            <a:rPr lang="ja-JP" altLang="ja-JP" sz="1050" b="0" i="0">
              <a:solidFill>
                <a:schemeClr val="dk1"/>
              </a:solidFill>
              <a:effectLst/>
              <a:latin typeface="+mn-lt"/>
              <a:ea typeface="+mn-ea"/>
              <a:cs typeface="+mn-cs"/>
            </a:rPr>
            <a:t>年度は大規模事業の翌年度への繰越などにより基金の取崩しは行わなかった。</a:t>
          </a:r>
          <a:endParaRPr lang="ja-JP" altLang="ja-JP" sz="1200">
            <a:effectLst/>
          </a:endParaRPr>
        </a:p>
        <a:p>
          <a:pPr rtl="0"/>
          <a:r>
            <a:rPr lang="ja-JP" altLang="ja-JP" sz="1050" b="0" i="0">
              <a:solidFill>
                <a:schemeClr val="dk1"/>
              </a:solidFill>
              <a:effectLst/>
              <a:latin typeface="+mn-lt"/>
              <a:ea typeface="+mn-ea"/>
              <a:cs typeface="+mn-cs"/>
            </a:rPr>
            <a:t>　これまでの市債の発行状況から公債費は令和</a:t>
          </a:r>
          <a:r>
            <a:rPr lang="ja-JP" altLang="en-US" sz="1050" b="0" i="0">
              <a:solidFill>
                <a:schemeClr val="dk1"/>
              </a:solidFill>
              <a:effectLst/>
              <a:latin typeface="+mn-lt"/>
              <a:ea typeface="+mn-ea"/>
              <a:cs typeface="+mn-cs"/>
            </a:rPr>
            <a:t>１１</a:t>
          </a:r>
          <a:r>
            <a:rPr lang="ja-JP" altLang="ja-JP" sz="1050" b="0" i="0">
              <a:solidFill>
                <a:schemeClr val="dk1"/>
              </a:solidFill>
              <a:effectLst/>
              <a:latin typeface="+mn-lt"/>
              <a:ea typeface="+mn-ea"/>
              <a:cs typeface="+mn-cs"/>
            </a:rPr>
            <a:t>年度ころまで増加が続く見込みであり</a:t>
          </a:r>
          <a:r>
            <a:rPr lang="ja-JP" altLang="en-US" sz="1050" b="0" i="0">
              <a:solidFill>
                <a:schemeClr val="dk1"/>
              </a:solidFill>
              <a:effectLst/>
              <a:latin typeface="+mn-lt"/>
              <a:ea typeface="+mn-ea"/>
              <a:cs typeface="+mn-cs"/>
            </a:rPr>
            <a:t>、</a:t>
          </a:r>
          <a:r>
            <a:rPr lang="ja-JP" altLang="ja-JP" sz="1050" b="0" i="0">
              <a:solidFill>
                <a:schemeClr val="dk1"/>
              </a:solidFill>
              <a:effectLst/>
              <a:latin typeface="+mn-lt"/>
              <a:ea typeface="+mn-ea"/>
              <a:cs typeface="+mn-cs"/>
            </a:rPr>
            <a:t>また今後予定されている大規模建設事業に必要な一般財源の不足は必至であるため</a:t>
          </a:r>
          <a:r>
            <a:rPr lang="ja-JP" altLang="en-US" sz="1050" b="0" i="0">
              <a:solidFill>
                <a:schemeClr val="dk1"/>
              </a:solidFill>
              <a:effectLst/>
              <a:latin typeface="+mn-lt"/>
              <a:ea typeface="+mn-ea"/>
              <a:cs typeface="+mn-cs"/>
            </a:rPr>
            <a:t>、</a:t>
          </a:r>
          <a:r>
            <a:rPr lang="ja-JP" altLang="ja-JP" sz="1050" b="0" i="0">
              <a:solidFill>
                <a:schemeClr val="dk1"/>
              </a:solidFill>
              <a:effectLst/>
              <a:latin typeface="+mn-lt"/>
              <a:ea typeface="+mn-ea"/>
              <a:cs typeface="+mn-cs"/>
            </a:rPr>
            <a:t>効率的な行財政運営を図り</a:t>
          </a:r>
          <a:r>
            <a:rPr lang="ja-JP" altLang="en-US" sz="1050" b="0" i="0">
              <a:solidFill>
                <a:schemeClr val="dk1"/>
              </a:solidFill>
              <a:effectLst/>
              <a:latin typeface="+mn-lt"/>
              <a:ea typeface="+mn-ea"/>
              <a:cs typeface="+mn-cs"/>
            </a:rPr>
            <a:t>、</a:t>
          </a:r>
          <a:r>
            <a:rPr lang="ja-JP" altLang="ja-JP" sz="1050" b="0" i="0">
              <a:solidFill>
                <a:schemeClr val="dk1"/>
              </a:solidFill>
              <a:effectLst/>
              <a:latin typeface="+mn-lt"/>
              <a:ea typeface="+mn-ea"/>
              <a:cs typeface="+mn-cs"/>
            </a:rPr>
            <a:t>基金残高の水準を高めていく必要がある。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連結実質収支額等は黒字となっているため</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連結実質赤字比率の算定はない。</a:t>
          </a:r>
          <a:endParaRPr lang="ja-JP" altLang="ja-JP" sz="1400">
            <a:effectLst/>
          </a:endParaRPr>
        </a:p>
        <a:p>
          <a:pPr rtl="0"/>
          <a:r>
            <a:rPr lang="ja-JP" altLang="ja-JP" sz="1100" b="0" i="0">
              <a:solidFill>
                <a:schemeClr val="dk1"/>
              </a:solidFill>
              <a:effectLst/>
              <a:latin typeface="+mn-lt"/>
              <a:ea typeface="+mn-ea"/>
              <a:cs typeface="+mn-cs"/>
            </a:rPr>
            <a:t>　今後も</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資金不足を起こさないよう</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一定の基金水準を保つとともに</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一般会計からの繰出が多い会計においては</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経営改善に努めていく。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20981090</v>
      </c>
      <c r="BO4" s="464"/>
      <c r="BP4" s="464"/>
      <c r="BQ4" s="464"/>
      <c r="BR4" s="464"/>
      <c r="BS4" s="464"/>
      <c r="BT4" s="464"/>
      <c r="BU4" s="465"/>
      <c r="BV4" s="463">
        <v>14475806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0.4</v>
      </c>
      <c r="CU4" s="648"/>
      <c r="CV4" s="648"/>
      <c r="CW4" s="648"/>
      <c r="CX4" s="648"/>
      <c r="CY4" s="648"/>
      <c r="CZ4" s="648"/>
      <c r="DA4" s="649"/>
      <c r="DB4" s="647">
        <v>1.7</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20053504</v>
      </c>
      <c r="BO5" s="469"/>
      <c r="BP5" s="469"/>
      <c r="BQ5" s="469"/>
      <c r="BR5" s="469"/>
      <c r="BS5" s="469"/>
      <c r="BT5" s="469"/>
      <c r="BU5" s="470"/>
      <c r="BV5" s="468">
        <v>13882840</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93.4</v>
      </c>
      <c r="CU5" s="439"/>
      <c r="CV5" s="439"/>
      <c r="CW5" s="439"/>
      <c r="CX5" s="439"/>
      <c r="CY5" s="439"/>
      <c r="CZ5" s="439"/>
      <c r="DA5" s="440"/>
      <c r="DB5" s="438">
        <v>96.9</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927586</v>
      </c>
      <c r="BO6" s="469"/>
      <c r="BP6" s="469"/>
      <c r="BQ6" s="469"/>
      <c r="BR6" s="469"/>
      <c r="BS6" s="469"/>
      <c r="BT6" s="469"/>
      <c r="BU6" s="470"/>
      <c r="BV6" s="468">
        <v>592966</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100.2</v>
      </c>
      <c r="CU6" s="622"/>
      <c r="CV6" s="622"/>
      <c r="CW6" s="622"/>
      <c r="CX6" s="622"/>
      <c r="CY6" s="622"/>
      <c r="CZ6" s="622"/>
      <c r="DA6" s="623"/>
      <c r="DB6" s="621">
        <v>103.8</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893684</v>
      </c>
      <c r="BO7" s="469"/>
      <c r="BP7" s="469"/>
      <c r="BQ7" s="469"/>
      <c r="BR7" s="469"/>
      <c r="BS7" s="469"/>
      <c r="BT7" s="469"/>
      <c r="BU7" s="470"/>
      <c r="BV7" s="468">
        <v>466979</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7632506</v>
      </c>
      <c r="CU7" s="469"/>
      <c r="CV7" s="469"/>
      <c r="CW7" s="469"/>
      <c r="CX7" s="469"/>
      <c r="CY7" s="469"/>
      <c r="CZ7" s="469"/>
      <c r="DA7" s="470"/>
      <c r="DB7" s="468">
        <v>7413424</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33902</v>
      </c>
      <c r="BO8" s="469"/>
      <c r="BP8" s="469"/>
      <c r="BQ8" s="469"/>
      <c r="BR8" s="469"/>
      <c r="BS8" s="469"/>
      <c r="BT8" s="469"/>
      <c r="BU8" s="470"/>
      <c r="BV8" s="468">
        <v>125987</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0.81</v>
      </c>
      <c r="CU8" s="582"/>
      <c r="CV8" s="582"/>
      <c r="CW8" s="582"/>
      <c r="CX8" s="582"/>
      <c r="CY8" s="582"/>
      <c r="CZ8" s="582"/>
      <c r="DA8" s="583"/>
      <c r="DB8" s="581">
        <v>0.83</v>
      </c>
      <c r="DC8" s="582"/>
      <c r="DD8" s="582"/>
      <c r="DE8" s="582"/>
      <c r="DF8" s="582"/>
      <c r="DG8" s="582"/>
      <c r="DH8" s="582"/>
      <c r="DI8" s="583"/>
      <c r="DJ8" s="186"/>
      <c r="DK8" s="186"/>
      <c r="DL8" s="186"/>
      <c r="DM8" s="186"/>
      <c r="DN8" s="186"/>
      <c r="DO8" s="186"/>
    </row>
    <row r="9" spans="1:119" ht="18.75" customHeight="1" thickBot="1" x14ac:dyDescent="0.25">
      <c r="A9" s="187"/>
      <c r="B9" s="610" t="s">
        <v>112</v>
      </c>
      <c r="C9" s="611"/>
      <c r="D9" s="611"/>
      <c r="E9" s="611"/>
      <c r="F9" s="611"/>
      <c r="G9" s="611"/>
      <c r="H9" s="611"/>
      <c r="I9" s="611"/>
      <c r="J9" s="611"/>
      <c r="K9" s="531"/>
      <c r="L9" s="612" t="s">
        <v>113</v>
      </c>
      <c r="M9" s="613"/>
      <c r="N9" s="613"/>
      <c r="O9" s="613"/>
      <c r="P9" s="613"/>
      <c r="Q9" s="614"/>
      <c r="R9" s="615">
        <v>26319</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-92085</v>
      </c>
      <c r="BO9" s="469"/>
      <c r="BP9" s="469"/>
      <c r="BQ9" s="469"/>
      <c r="BR9" s="469"/>
      <c r="BS9" s="469"/>
      <c r="BT9" s="469"/>
      <c r="BU9" s="470"/>
      <c r="BV9" s="468">
        <v>88472</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15.2</v>
      </c>
      <c r="CU9" s="439"/>
      <c r="CV9" s="439"/>
      <c r="CW9" s="439"/>
      <c r="CX9" s="439"/>
      <c r="CY9" s="439"/>
      <c r="CZ9" s="439"/>
      <c r="DA9" s="440"/>
      <c r="DB9" s="438">
        <v>17.7</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119</v>
      </c>
      <c r="M10" s="442"/>
      <c r="N10" s="442"/>
      <c r="O10" s="442"/>
      <c r="P10" s="442"/>
      <c r="Q10" s="443"/>
      <c r="R10" s="444">
        <v>27865</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116</v>
      </c>
      <c r="AV10" s="526"/>
      <c r="AW10" s="526"/>
      <c r="AX10" s="526"/>
      <c r="AY10" s="448" t="s">
        <v>121</v>
      </c>
      <c r="AZ10" s="449"/>
      <c r="BA10" s="449"/>
      <c r="BB10" s="449"/>
      <c r="BC10" s="449"/>
      <c r="BD10" s="449"/>
      <c r="BE10" s="449"/>
      <c r="BF10" s="449"/>
      <c r="BG10" s="449"/>
      <c r="BH10" s="449"/>
      <c r="BI10" s="449"/>
      <c r="BJ10" s="449"/>
      <c r="BK10" s="449"/>
      <c r="BL10" s="449"/>
      <c r="BM10" s="450"/>
      <c r="BN10" s="468">
        <v>2490</v>
      </c>
      <c r="BO10" s="469"/>
      <c r="BP10" s="469"/>
      <c r="BQ10" s="469"/>
      <c r="BR10" s="469"/>
      <c r="BS10" s="469"/>
      <c r="BT10" s="469"/>
      <c r="BU10" s="470"/>
      <c r="BV10" s="468">
        <v>2537</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2">
      <c r="A12" s="187"/>
      <c r="B12" s="584" t="s">
        <v>130</v>
      </c>
      <c r="C12" s="585"/>
      <c r="D12" s="585"/>
      <c r="E12" s="585"/>
      <c r="F12" s="585"/>
      <c r="G12" s="585"/>
      <c r="H12" s="585"/>
      <c r="I12" s="585"/>
      <c r="J12" s="585"/>
      <c r="K12" s="586"/>
      <c r="L12" s="593" t="s">
        <v>131</v>
      </c>
      <c r="M12" s="594"/>
      <c r="N12" s="594"/>
      <c r="O12" s="594"/>
      <c r="P12" s="594"/>
      <c r="Q12" s="595"/>
      <c r="R12" s="596">
        <v>26616</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94</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139</v>
      </c>
      <c r="N13" s="569"/>
      <c r="O13" s="569"/>
      <c r="P13" s="569"/>
      <c r="Q13" s="570"/>
      <c r="R13" s="571">
        <v>26235</v>
      </c>
      <c r="S13" s="572"/>
      <c r="T13" s="572"/>
      <c r="U13" s="572"/>
      <c r="V13" s="573"/>
      <c r="W13" s="559" t="s">
        <v>140</v>
      </c>
      <c r="X13" s="481"/>
      <c r="Y13" s="481"/>
      <c r="Z13" s="481"/>
      <c r="AA13" s="481"/>
      <c r="AB13" s="482"/>
      <c r="AC13" s="444">
        <v>287</v>
      </c>
      <c r="AD13" s="445"/>
      <c r="AE13" s="445"/>
      <c r="AF13" s="445"/>
      <c r="AG13" s="446"/>
      <c r="AH13" s="444">
        <v>310</v>
      </c>
      <c r="AI13" s="445"/>
      <c r="AJ13" s="445"/>
      <c r="AK13" s="445"/>
      <c r="AL13" s="447"/>
      <c r="AM13" s="537" t="s">
        <v>141</v>
      </c>
      <c r="AN13" s="442"/>
      <c r="AO13" s="442"/>
      <c r="AP13" s="442"/>
      <c r="AQ13" s="442"/>
      <c r="AR13" s="442"/>
      <c r="AS13" s="442"/>
      <c r="AT13" s="443"/>
      <c r="AU13" s="525" t="s">
        <v>126</v>
      </c>
      <c r="AV13" s="526"/>
      <c r="AW13" s="526"/>
      <c r="AX13" s="526"/>
      <c r="AY13" s="448" t="s">
        <v>142</v>
      </c>
      <c r="AZ13" s="449"/>
      <c r="BA13" s="449"/>
      <c r="BB13" s="449"/>
      <c r="BC13" s="449"/>
      <c r="BD13" s="449"/>
      <c r="BE13" s="449"/>
      <c r="BF13" s="449"/>
      <c r="BG13" s="449"/>
      <c r="BH13" s="449"/>
      <c r="BI13" s="449"/>
      <c r="BJ13" s="449"/>
      <c r="BK13" s="449"/>
      <c r="BL13" s="449"/>
      <c r="BM13" s="450"/>
      <c r="BN13" s="468">
        <v>-89595</v>
      </c>
      <c r="BO13" s="469"/>
      <c r="BP13" s="469"/>
      <c r="BQ13" s="469"/>
      <c r="BR13" s="469"/>
      <c r="BS13" s="469"/>
      <c r="BT13" s="469"/>
      <c r="BU13" s="470"/>
      <c r="BV13" s="468">
        <v>91009</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14.9</v>
      </c>
      <c r="CU13" s="439"/>
      <c r="CV13" s="439"/>
      <c r="CW13" s="439"/>
      <c r="CX13" s="439"/>
      <c r="CY13" s="439"/>
      <c r="CZ13" s="439"/>
      <c r="DA13" s="440"/>
      <c r="DB13" s="438">
        <v>16.100000000000001</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144</v>
      </c>
      <c r="M14" s="605"/>
      <c r="N14" s="605"/>
      <c r="O14" s="605"/>
      <c r="P14" s="605"/>
      <c r="Q14" s="606"/>
      <c r="R14" s="571">
        <v>26783</v>
      </c>
      <c r="S14" s="572"/>
      <c r="T14" s="572"/>
      <c r="U14" s="572"/>
      <c r="V14" s="573"/>
      <c r="W14" s="574"/>
      <c r="X14" s="484"/>
      <c r="Y14" s="484"/>
      <c r="Z14" s="484"/>
      <c r="AA14" s="484"/>
      <c r="AB14" s="485"/>
      <c r="AC14" s="564">
        <v>2.4</v>
      </c>
      <c r="AD14" s="565"/>
      <c r="AE14" s="565"/>
      <c r="AF14" s="565"/>
      <c r="AG14" s="566"/>
      <c r="AH14" s="564">
        <v>2.4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156.4</v>
      </c>
      <c r="CU14" s="576"/>
      <c r="CV14" s="576"/>
      <c r="CW14" s="576"/>
      <c r="CX14" s="576"/>
      <c r="CY14" s="576"/>
      <c r="CZ14" s="576"/>
      <c r="DA14" s="577"/>
      <c r="DB14" s="575">
        <v>157.30000000000001</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146</v>
      </c>
      <c r="N15" s="569"/>
      <c r="O15" s="569"/>
      <c r="P15" s="569"/>
      <c r="Q15" s="570"/>
      <c r="R15" s="571">
        <v>26425</v>
      </c>
      <c r="S15" s="572"/>
      <c r="T15" s="572"/>
      <c r="U15" s="572"/>
      <c r="V15" s="573"/>
      <c r="W15" s="559" t="s">
        <v>147</v>
      </c>
      <c r="X15" s="481"/>
      <c r="Y15" s="481"/>
      <c r="Z15" s="481"/>
      <c r="AA15" s="481"/>
      <c r="AB15" s="482"/>
      <c r="AC15" s="444">
        <v>4175</v>
      </c>
      <c r="AD15" s="445"/>
      <c r="AE15" s="445"/>
      <c r="AF15" s="445"/>
      <c r="AG15" s="446"/>
      <c r="AH15" s="444">
        <v>4574</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4588140</v>
      </c>
      <c r="BO15" s="464"/>
      <c r="BP15" s="464"/>
      <c r="BQ15" s="464"/>
      <c r="BR15" s="464"/>
      <c r="BS15" s="464"/>
      <c r="BT15" s="464"/>
      <c r="BU15" s="465"/>
      <c r="BV15" s="463">
        <v>4536685</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34.4</v>
      </c>
      <c r="AD16" s="565"/>
      <c r="AE16" s="565"/>
      <c r="AF16" s="565"/>
      <c r="AG16" s="566"/>
      <c r="AH16" s="564">
        <v>36.1</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5807302</v>
      </c>
      <c r="BO16" s="469"/>
      <c r="BP16" s="469"/>
      <c r="BQ16" s="469"/>
      <c r="BR16" s="469"/>
      <c r="BS16" s="469"/>
      <c r="BT16" s="469"/>
      <c r="BU16" s="470"/>
      <c r="BV16" s="468">
        <v>5595176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7672</v>
      </c>
      <c r="AD17" s="445"/>
      <c r="AE17" s="445"/>
      <c r="AF17" s="445"/>
      <c r="AG17" s="446"/>
      <c r="AH17" s="444">
        <v>7785</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5897694</v>
      </c>
      <c r="BO17" s="469"/>
      <c r="BP17" s="469"/>
      <c r="BQ17" s="469"/>
      <c r="BR17" s="469"/>
      <c r="BS17" s="469"/>
      <c r="BT17" s="469"/>
      <c r="BU17" s="470"/>
      <c r="BV17" s="468">
        <v>5865366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157</v>
      </c>
      <c r="C18" s="531"/>
      <c r="D18" s="531"/>
      <c r="E18" s="532"/>
      <c r="F18" s="532"/>
      <c r="G18" s="532"/>
      <c r="H18" s="532"/>
      <c r="I18" s="532"/>
      <c r="J18" s="532"/>
      <c r="K18" s="532"/>
      <c r="L18" s="533">
        <v>78.66</v>
      </c>
      <c r="M18" s="533"/>
      <c r="N18" s="533"/>
      <c r="O18" s="533"/>
      <c r="P18" s="533"/>
      <c r="Q18" s="533"/>
      <c r="R18" s="534"/>
      <c r="S18" s="534"/>
      <c r="T18" s="534"/>
      <c r="U18" s="534"/>
      <c r="V18" s="535"/>
      <c r="W18" s="549"/>
      <c r="X18" s="550"/>
      <c r="Y18" s="550"/>
      <c r="Z18" s="550"/>
      <c r="AA18" s="550"/>
      <c r="AB18" s="560"/>
      <c r="AC18" s="432">
        <v>63.2</v>
      </c>
      <c r="AD18" s="433"/>
      <c r="AE18" s="433"/>
      <c r="AF18" s="433"/>
      <c r="AG18" s="536"/>
      <c r="AH18" s="432">
        <v>61.4</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7129832</v>
      </c>
      <c r="BO18" s="469"/>
      <c r="BP18" s="469"/>
      <c r="BQ18" s="469"/>
      <c r="BR18" s="469"/>
      <c r="BS18" s="469"/>
      <c r="BT18" s="469"/>
      <c r="BU18" s="470"/>
      <c r="BV18" s="468">
        <v>7274947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159</v>
      </c>
      <c r="C19" s="531"/>
      <c r="D19" s="531"/>
      <c r="E19" s="532"/>
      <c r="F19" s="532"/>
      <c r="G19" s="532"/>
      <c r="H19" s="532"/>
      <c r="I19" s="532"/>
      <c r="J19" s="532"/>
      <c r="K19" s="532"/>
      <c r="L19" s="538">
        <v>335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11215307</v>
      </c>
      <c r="BO19" s="469"/>
      <c r="BP19" s="469"/>
      <c r="BQ19" s="469"/>
      <c r="BR19" s="469"/>
      <c r="BS19" s="469"/>
      <c r="BT19" s="469"/>
      <c r="BU19" s="470"/>
      <c r="BV19" s="468">
        <v>10074289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161</v>
      </c>
      <c r="C20" s="531"/>
      <c r="D20" s="531"/>
      <c r="E20" s="532"/>
      <c r="F20" s="532"/>
      <c r="G20" s="532"/>
      <c r="H20" s="532"/>
      <c r="I20" s="532"/>
      <c r="J20" s="532"/>
      <c r="K20" s="532"/>
      <c r="L20" s="538">
        <v>11591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23218833</v>
      </c>
      <c r="BO23" s="469"/>
      <c r="BP23" s="469"/>
      <c r="BQ23" s="469"/>
      <c r="BR23" s="469"/>
      <c r="BS23" s="469"/>
      <c r="BT23" s="469"/>
      <c r="BU23" s="470"/>
      <c r="BV23" s="468">
        <v>21372591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170</v>
      </c>
      <c r="F24" s="442"/>
      <c r="G24" s="442"/>
      <c r="H24" s="442"/>
      <c r="I24" s="442"/>
      <c r="J24" s="442"/>
      <c r="K24" s="443"/>
      <c r="L24" s="444">
        <v>1</v>
      </c>
      <c r="M24" s="445"/>
      <c r="N24" s="445"/>
      <c r="O24" s="445"/>
      <c r="P24" s="446"/>
      <c r="Q24" s="444">
        <v>8600</v>
      </c>
      <c r="R24" s="445"/>
      <c r="S24" s="445"/>
      <c r="T24" s="445"/>
      <c r="U24" s="445"/>
      <c r="V24" s="446"/>
      <c r="W24" s="510"/>
      <c r="X24" s="501"/>
      <c r="Y24" s="502"/>
      <c r="Z24" s="441" t="s">
        <v>171</v>
      </c>
      <c r="AA24" s="442"/>
      <c r="AB24" s="442"/>
      <c r="AC24" s="442"/>
      <c r="AD24" s="442"/>
      <c r="AE24" s="442"/>
      <c r="AF24" s="442"/>
      <c r="AG24" s="443"/>
      <c r="AH24" s="444">
        <v>262</v>
      </c>
      <c r="AI24" s="445"/>
      <c r="AJ24" s="445"/>
      <c r="AK24" s="445"/>
      <c r="AL24" s="446"/>
      <c r="AM24" s="444">
        <v>836566</v>
      </c>
      <c r="AN24" s="445"/>
      <c r="AO24" s="445"/>
      <c r="AP24" s="445"/>
      <c r="AQ24" s="445"/>
      <c r="AR24" s="446"/>
      <c r="AS24" s="444">
        <v>3193</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10554156</v>
      </c>
      <c r="BO24" s="469"/>
      <c r="BP24" s="469"/>
      <c r="BQ24" s="469"/>
      <c r="BR24" s="469"/>
      <c r="BS24" s="469"/>
      <c r="BT24" s="469"/>
      <c r="BU24" s="470"/>
      <c r="BV24" s="468">
        <v>10340519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173</v>
      </c>
      <c r="F25" s="442"/>
      <c r="G25" s="442"/>
      <c r="H25" s="442"/>
      <c r="I25" s="442"/>
      <c r="J25" s="442"/>
      <c r="K25" s="443"/>
      <c r="L25" s="444">
        <v>1</v>
      </c>
      <c r="M25" s="445"/>
      <c r="N25" s="445"/>
      <c r="O25" s="445"/>
      <c r="P25" s="446"/>
      <c r="Q25" s="444">
        <v>7000</v>
      </c>
      <c r="R25" s="445"/>
      <c r="S25" s="445"/>
      <c r="T25" s="445"/>
      <c r="U25" s="445"/>
      <c r="V25" s="446"/>
      <c r="W25" s="510"/>
      <c r="X25" s="501"/>
      <c r="Y25" s="502"/>
      <c r="Z25" s="441" t="s">
        <v>174</v>
      </c>
      <c r="AA25" s="442"/>
      <c r="AB25" s="442"/>
      <c r="AC25" s="442"/>
      <c r="AD25" s="442"/>
      <c r="AE25" s="442"/>
      <c r="AF25" s="442"/>
      <c r="AG25" s="443"/>
      <c r="AH25" s="444">
        <v>46</v>
      </c>
      <c r="AI25" s="445"/>
      <c r="AJ25" s="445"/>
      <c r="AK25" s="445"/>
      <c r="AL25" s="446"/>
      <c r="AM25" s="444">
        <v>142508</v>
      </c>
      <c r="AN25" s="445"/>
      <c r="AO25" s="445"/>
      <c r="AP25" s="445"/>
      <c r="AQ25" s="445"/>
      <c r="AR25" s="446"/>
      <c r="AS25" s="444">
        <v>3098</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2300472</v>
      </c>
      <c r="BO25" s="464"/>
      <c r="BP25" s="464"/>
      <c r="BQ25" s="464"/>
      <c r="BR25" s="464"/>
      <c r="BS25" s="464"/>
      <c r="BT25" s="464"/>
      <c r="BU25" s="465"/>
      <c r="BV25" s="463">
        <v>1661134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176</v>
      </c>
      <c r="F26" s="442"/>
      <c r="G26" s="442"/>
      <c r="H26" s="442"/>
      <c r="I26" s="442"/>
      <c r="J26" s="442"/>
      <c r="K26" s="443"/>
      <c r="L26" s="444">
        <v>1</v>
      </c>
      <c r="M26" s="445"/>
      <c r="N26" s="445"/>
      <c r="O26" s="445"/>
      <c r="P26" s="446"/>
      <c r="Q26" s="444">
        <v>6200</v>
      </c>
      <c r="R26" s="445"/>
      <c r="S26" s="445"/>
      <c r="T26" s="445"/>
      <c r="U26" s="445"/>
      <c r="V26" s="446"/>
      <c r="W26" s="510"/>
      <c r="X26" s="501"/>
      <c r="Y26" s="502"/>
      <c r="Z26" s="441" t="s">
        <v>177</v>
      </c>
      <c r="AA26" s="523"/>
      <c r="AB26" s="523"/>
      <c r="AC26" s="523"/>
      <c r="AD26" s="523"/>
      <c r="AE26" s="523"/>
      <c r="AF26" s="523"/>
      <c r="AG26" s="524"/>
      <c r="AH26" s="444">
        <v>7</v>
      </c>
      <c r="AI26" s="445"/>
      <c r="AJ26" s="445"/>
      <c r="AK26" s="445"/>
      <c r="AL26" s="446"/>
      <c r="AM26" s="444">
        <v>24577</v>
      </c>
      <c r="AN26" s="445"/>
      <c r="AO26" s="445"/>
      <c r="AP26" s="445"/>
      <c r="AQ26" s="445"/>
      <c r="AR26" s="446"/>
      <c r="AS26" s="444">
        <v>3511</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v>254125</v>
      </c>
      <c r="BO26" s="469"/>
      <c r="BP26" s="469"/>
      <c r="BQ26" s="469"/>
      <c r="BR26" s="469"/>
      <c r="BS26" s="469"/>
      <c r="BT26" s="469"/>
      <c r="BU26" s="470"/>
      <c r="BV26" s="468">
        <v>50825</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179</v>
      </c>
      <c r="F27" s="442"/>
      <c r="G27" s="442"/>
      <c r="H27" s="442"/>
      <c r="I27" s="442"/>
      <c r="J27" s="442"/>
      <c r="K27" s="443"/>
      <c r="L27" s="444">
        <v>1</v>
      </c>
      <c r="M27" s="445"/>
      <c r="N27" s="445"/>
      <c r="O27" s="445"/>
      <c r="P27" s="446"/>
      <c r="Q27" s="444">
        <v>4730</v>
      </c>
      <c r="R27" s="445"/>
      <c r="S27" s="445"/>
      <c r="T27" s="445"/>
      <c r="U27" s="445"/>
      <c r="V27" s="446"/>
      <c r="W27" s="510"/>
      <c r="X27" s="501"/>
      <c r="Y27" s="502"/>
      <c r="Z27" s="441" t="s">
        <v>180</v>
      </c>
      <c r="AA27" s="442"/>
      <c r="AB27" s="442"/>
      <c r="AC27" s="442"/>
      <c r="AD27" s="442"/>
      <c r="AE27" s="442"/>
      <c r="AF27" s="442"/>
      <c r="AG27" s="443"/>
      <c r="AH27" s="444">
        <v>3</v>
      </c>
      <c r="AI27" s="445"/>
      <c r="AJ27" s="445"/>
      <c r="AK27" s="445"/>
      <c r="AL27" s="446"/>
      <c r="AM27" s="444">
        <v>12108</v>
      </c>
      <c r="AN27" s="445"/>
      <c r="AO27" s="445"/>
      <c r="AP27" s="445"/>
      <c r="AQ27" s="445"/>
      <c r="AR27" s="446"/>
      <c r="AS27" s="444">
        <v>4036</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t="s">
        <v>182</v>
      </c>
      <c r="BO27" s="472"/>
      <c r="BP27" s="472"/>
      <c r="BQ27" s="472"/>
      <c r="BR27" s="472"/>
      <c r="BS27" s="472"/>
      <c r="BT27" s="472"/>
      <c r="BU27" s="473"/>
      <c r="BV27" s="471" t="s">
        <v>182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183</v>
      </c>
      <c r="F28" s="442"/>
      <c r="G28" s="442"/>
      <c r="H28" s="442"/>
      <c r="I28" s="442"/>
      <c r="J28" s="442"/>
      <c r="K28" s="443"/>
      <c r="L28" s="444">
        <v>1</v>
      </c>
      <c r="M28" s="445"/>
      <c r="N28" s="445"/>
      <c r="O28" s="445"/>
      <c r="P28" s="446"/>
      <c r="Q28" s="444">
        <v>4220</v>
      </c>
      <c r="R28" s="445"/>
      <c r="S28" s="445"/>
      <c r="T28" s="445"/>
      <c r="U28" s="445"/>
      <c r="V28" s="446"/>
      <c r="W28" s="510"/>
      <c r="X28" s="501"/>
      <c r="Y28" s="502"/>
      <c r="Z28" s="441" t="s">
        <v>184</v>
      </c>
      <c r="AA28" s="442"/>
      <c r="AB28" s="442"/>
      <c r="AC28" s="442"/>
      <c r="AD28" s="442"/>
      <c r="AE28" s="442"/>
      <c r="AF28" s="442"/>
      <c r="AG28" s="443"/>
      <c r="AH28" s="444" t="s">
        <v>185</v>
      </c>
      <c r="AI28" s="445"/>
      <c r="AJ28" s="445"/>
      <c r="AK28" s="445"/>
      <c r="AL28" s="446"/>
      <c r="AM28" s="444" t="s">
        <v>185</v>
      </c>
      <c r="AN28" s="445"/>
      <c r="AO28" s="445"/>
      <c r="AP28" s="445"/>
      <c r="AQ28" s="445"/>
      <c r="AR28" s="446"/>
      <c r="AS28" s="444" t="s">
        <v>182</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872304</v>
      </c>
      <c r="BO28" s="464"/>
      <c r="BP28" s="464"/>
      <c r="BQ28" s="464"/>
      <c r="BR28" s="464"/>
      <c r="BS28" s="464"/>
      <c r="BT28" s="464"/>
      <c r="BU28" s="465"/>
      <c r="BV28" s="463">
        <v>789814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187</v>
      </c>
      <c r="F29" s="442"/>
      <c r="G29" s="442"/>
      <c r="H29" s="442"/>
      <c r="I29" s="442"/>
      <c r="J29" s="442"/>
      <c r="K29" s="443"/>
      <c r="L29" s="444">
        <v>14</v>
      </c>
      <c r="M29" s="445"/>
      <c r="N29" s="445"/>
      <c r="O29" s="445"/>
      <c r="P29" s="446"/>
      <c r="Q29" s="444">
        <v>3700</v>
      </c>
      <c r="R29" s="445"/>
      <c r="S29" s="445"/>
      <c r="T29" s="445"/>
      <c r="U29" s="445"/>
      <c r="V29" s="446"/>
      <c r="W29" s="511"/>
      <c r="X29" s="512"/>
      <c r="Y29" s="513"/>
      <c r="Z29" s="441" t="s">
        <v>188</v>
      </c>
      <c r="AA29" s="442"/>
      <c r="AB29" s="442"/>
      <c r="AC29" s="442"/>
      <c r="AD29" s="442"/>
      <c r="AE29" s="442"/>
      <c r="AF29" s="442"/>
      <c r="AG29" s="443"/>
      <c r="AH29" s="444">
        <v>265</v>
      </c>
      <c r="AI29" s="445"/>
      <c r="AJ29" s="445"/>
      <c r="AK29" s="445"/>
      <c r="AL29" s="446"/>
      <c r="AM29" s="444">
        <v>848674</v>
      </c>
      <c r="AN29" s="445"/>
      <c r="AO29" s="445"/>
      <c r="AP29" s="445"/>
      <c r="AQ29" s="445"/>
      <c r="AR29" s="446"/>
      <c r="AS29" s="444">
        <v>3203</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659478</v>
      </c>
      <c r="BO29" s="469"/>
      <c r="BP29" s="469"/>
      <c r="BQ29" s="469"/>
      <c r="BR29" s="469"/>
      <c r="BS29" s="469"/>
      <c r="BT29" s="469"/>
      <c r="BU29" s="470"/>
      <c r="BV29" s="468">
        <v>659375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99.3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3199461</v>
      </c>
      <c r="BO30" s="472"/>
      <c r="BP30" s="472"/>
      <c r="BQ30" s="472"/>
      <c r="BR30" s="472"/>
      <c r="BS30" s="472"/>
      <c r="BT30" s="472"/>
      <c r="BU30" s="473"/>
      <c r="BV30" s="471">
        <v>3123047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199</v>
      </c>
      <c r="V33" s="431"/>
      <c r="W33" s="430" t="s">
        <v>200</v>
      </c>
      <c r="X33" s="430"/>
      <c r="Y33" s="430"/>
      <c r="Z33" s="430"/>
      <c r="AA33" s="430"/>
      <c r="AB33" s="430"/>
      <c r="AC33" s="430"/>
      <c r="AD33" s="430"/>
      <c r="AE33" s="430"/>
      <c r="AF33" s="430"/>
      <c r="AG33" s="430"/>
      <c r="AH33" s="430"/>
      <c r="AI33" s="430"/>
      <c r="AJ33" s="430"/>
      <c r="AK33" s="430"/>
      <c r="AL33" s="216"/>
      <c r="AM33" s="431" t="s">
        <v>199</v>
      </c>
      <c r="AN33" s="431"/>
      <c r="AO33" s="430" t="s">
        <v>198</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199</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IF('各会計、関係団体の財政状況及び健全化判断比率'!B34="","",'各会計、関係団体の財政状況及び健全化判断比率'!B34)</f>
        <v>農業集落排水特別会計</v>
      </c>
      <c r="BH34" s="426"/>
      <c r="BI34" s="426"/>
      <c r="BJ34" s="426"/>
      <c r="BK34" s="426"/>
      <c r="BL34" s="426"/>
      <c r="BM34" s="426"/>
      <c r="BN34" s="426"/>
      <c r="BO34" s="426"/>
      <c r="BP34" s="426"/>
      <c r="BQ34" s="426"/>
      <c r="BR34" s="426"/>
      <c r="BS34" s="426"/>
      <c r="BT34" s="426"/>
      <c r="BU34" s="426"/>
      <c r="BV34" s="214"/>
      <c r="BW34" s="427">
        <f>IF(BY34="","",MAX(C34:D43,U34:V43,AM34:AN43,BE34:BF43)+1)</f>
        <v>12</v>
      </c>
      <c r="BX34" s="427"/>
      <c r="BY34" s="426" t="str">
        <f>IF('各会計、関係団体の財政状況及び健全化判断比率'!B68="","",'各会計、関係団体の財政状況及び健全化判断比率'!B68)</f>
        <v>広島県市町総合事務組合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16</v>
      </c>
      <c r="CP34" s="427"/>
      <c r="CQ34" s="426" t="str">
        <f>IF('各会計、関係団体の財政状況及び健全化判断比率'!BS7="","",'各会計、関係団体の財政状況及び健全化判断比率'!BS7)</f>
        <v>阿多田島汽船</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港湾施設管理受託特別会計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工業用水道事業会計</v>
      </c>
      <c r="AP35" s="426"/>
      <c r="AQ35" s="426"/>
      <c r="AR35" s="426"/>
      <c r="AS35" s="426"/>
      <c r="AT35" s="426"/>
      <c r="AU35" s="426"/>
      <c r="AV35" s="426"/>
      <c r="AW35" s="426"/>
      <c r="AX35" s="426"/>
      <c r="AY35" s="426"/>
      <c r="AZ35" s="426"/>
      <c r="BA35" s="426"/>
      <c r="BB35" s="426"/>
      <c r="BC35" s="426"/>
      <c r="BD35" s="214"/>
      <c r="BE35" s="427">
        <f t="shared" ref="BE35:BE43" si="1">IF(BG35="","",BE34+1)</f>
        <v>10</v>
      </c>
      <c r="BF35" s="427"/>
      <c r="BG35" s="426" t="str">
        <f>IF('各会計、関係団体の財政状況及び健全化判断比率'!B35="","",'各会計、関係団体の財政状況及び健全化判断比率'!B35)</f>
        <v>漁業集落排水特別会計</v>
      </c>
      <c r="BH35" s="426"/>
      <c r="BI35" s="426"/>
      <c r="BJ35" s="426"/>
      <c r="BK35" s="426"/>
      <c r="BL35" s="426"/>
      <c r="BM35" s="426"/>
      <c r="BN35" s="426"/>
      <c r="BO35" s="426"/>
      <c r="BP35" s="426"/>
      <c r="BQ35" s="426"/>
      <c r="BR35" s="426"/>
      <c r="BS35" s="426"/>
      <c r="BT35" s="426"/>
      <c r="BU35" s="426"/>
      <c r="BV35" s="214"/>
      <c r="BW35" s="427">
        <f t="shared" ref="BW35:BW43" si="2">IF(BY35="","",BW34+1)</f>
        <v>13</v>
      </c>
      <c r="BX35" s="427"/>
      <c r="BY35" s="426" t="str">
        <f>IF('各会計、関係団体の財政状況及び健全化判断比率'!B69="","",'各会計、関係団体の財政状況及び健全化判断比率'!B69)</f>
        <v>後期高齢者医療広域連合（一般会計）</v>
      </c>
      <c r="BZ35" s="426"/>
      <c r="CA35" s="426"/>
      <c r="CB35" s="426"/>
      <c r="CC35" s="426"/>
      <c r="CD35" s="426"/>
      <c r="CE35" s="426"/>
      <c r="CF35" s="426"/>
      <c r="CG35" s="426"/>
      <c r="CH35" s="426"/>
      <c r="CI35" s="426"/>
      <c r="CJ35" s="426"/>
      <c r="CK35" s="426"/>
      <c r="CL35" s="426"/>
      <c r="CM35" s="426"/>
      <c r="CN35" s="214"/>
      <c r="CO35" s="427">
        <f t="shared" ref="CO35:CO43" si="3">IF(CQ35="","",CO34+1)</f>
        <v>17</v>
      </c>
      <c r="CP35" s="427"/>
      <c r="CQ35" s="426" t="str">
        <f>IF('各会計、関係団体の財政状況及び健全化判断比率'!BS8="","",'各会計、関係団体の財政状況及び健全化判断比率'!BS8)</f>
        <v>大竹市土地開発公社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IF('各会計、関係団体の財政状況及び健全化判断比率'!B33="","",'各会計、関係団体の財政状況及び健全化判断比率'!B33)</f>
        <v>公共下水道事業会計</v>
      </c>
      <c r="AP36" s="426"/>
      <c r="AQ36" s="426"/>
      <c r="AR36" s="426"/>
      <c r="AS36" s="426"/>
      <c r="AT36" s="426"/>
      <c r="AU36" s="426"/>
      <c r="AV36" s="426"/>
      <c r="AW36" s="426"/>
      <c r="AX36" s="426"/>
      <c r="AY36" s="426"/>
      <c r="AZ36" s="426"/>
      <c r="BA36" s="426"/>
      <c r="BB36" s="426"/>
      <c r="BC36" s="426"/>
      <c r="BD36" s="214"/>
      <c r="BE36" s="427">
        <f t="shared" si="1"/>
        <v>11</v>
      </c>
      <c r="BF36" s="427"/>
      <c r="BG36" s="426" t="str">
        <f>IF('各会計、関係団体の財政状況及び健全化判断比率'!B36="","",'各会計、関係団体の財政状況及び健全化判断比率'!B36)</f>
        <v>土地造成特別会計</v>
      </c>
      <c r="BH36" s="426"/>
      <c r="BI36" s="426"/>
      <c r="BJ36" s="426"/>
      <c r="BK36" s="426"/>
      <c r="BL36" s="426"/>
      <c r="BM36" s="426"/>
      <c r="BN36" s="426"/>
      <c r="BO36" s="426"/>
      <c r="BP36" s="426"/>
      <c r="BQ36" s="426"/>
      <c r="BR36" s="426"/>
      <c r="BS36" s="426"/>
      <c r="BT36" s="426"/>
      <c r="BU36" s="426"/>
      <c r="BV36" s="214"/>
      <c r="BW36" s="427">
        <f t="shared" si="2"/>
        <v>14</v>
      </c>
      <c r="BX36" s="427"/>
      <c r="BY36" s="426" t="str">
        <f>IF('各会計、関係団体の財政状況及び健全化判断比率'!B70="","",'各会計、関係団体の財政状況及び健全化判断比率'!B70)</f>
        <v>後期高齢者医療広域連合（特別会計）</v>
      </c>
      <c r="BZ36" s="426"/>
      <c r="CA36" s="426"/>
      <c r="CB36" s="426"/>
      <c r="CC36" s="426"/>
      <c r="CD36" s="426"/>
      <c r="CE36" s="426"/>
      <c r="CF36" s="426"/>
      <c r="CG36" s="426"/>
      <c r="CH36" s="426"/>
      <c r="CI36" s="426"/>
      <c r="CJ36" s="426"/>
      <c r="CK36" s="426"/>
      <c r="CL36" s="426"/>
      <c r="CM36" s="426"/>
      <c r="CN36" s="214"/>
      <c r="CO36" s="427">
        <f t="shared" si="3"/>
        <v>18</v>
      </c>
      <c r="CP36" s="427"/>
      <c r="CQ36" s="426" t="str">
        <f>IF('各会計、関係団体の財政状況及び健全化判断比率'!BS9="","",'各会計、関係団体の財政状況及び健全化判断比率'!BS9)</f>
        <v>株式会社やさか</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15</v>
      </c>
      <c r="BX37" s="427"/>
      <c r="BY37" s="426" t="str">
        <f>IF('各会計、関係団体の財政状況及び健全化判断比率'!B71="","",'各会計、関係団体の財政状況及び健全化判断比率'!B71)</f>
        <v>宮島ボートレース企業団</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wbnsauC3wRm1zxcmXGoe74z8dVAj/36DfbSlvyHVb2NoPruyjYqftVYeDW4pHxkAxQF9YF5gTZyCSiuo0F4XQw==" saltValue="JCCIDVcERcH10Lr0R0gL0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250" t="s">
        <v>567</v>
      </c>
      <c r="D34" s="1250"/>
      <c r="E34" s="1251"/>
      <c r="F34" s="32">
        <v>16.14</v>
      </c>
      <c r="G34" s="33">
        <v>16.75</v>
      </c>
      <c r="H34" s="33">
        <v>17.28</v>
      </c>
      <c r="I34" s="33">
        <v>17.82</v>
      </c>
      <c r="J34" s="34">
        <v>16.07</v>
      </c>
      <c r="K34" s="22"/>
      <c r="L34" s="22"/>
      <c r="M34" s="22"/>
      <c r="N34" s="22"/>
      <c r="O34" s="22"/>
      <c r="P34" s="22"/>
    </row>
    <row r="35" spans="1:16" ht="39" customHeight="1" x14ac:dyDescent="0.2">
      <c r="A35" s="22"/>
      <c r="B35" s="35"/>
      <c r="C35" s="1244" t="s">
        <v>568</v>
      </c>
      <c r="D35" s="1245"/>
      <c r="E35" s="1246"/>
      <c r="F35" s="36">
        <v>6.88</v>
      </c>
      <c r="G35" s="37">
        <v>7.32</v>
      </c>
      <c r="H35" s="37">
        <v>7.82</v>
      </c>
      <c r="I35" s="37">
        <v>9.15</v>
      </c>
      <c r="J35" s="38">
        <v>8.4600000000000009</v>
      </c>
      <c r="K35" s="22"/>
      <c r="L35" s="22"/>
      <c r="M35" s="22"/>
      <c r="N35" s="22"/>
      <c r="O35" s="22"/>
      <c r="P35" s="22"/>
    </row>
    <row r="36" spans="1:16" ht="39" customHeight="1" x14ac:dyDescent="0.2">
      <c r="A36" s="22"/>
      <c r="B36" s="35"/>
      <c r="C36" s="1244" t="s">
        <v>569</v>
      </c>
      <c r="D36" s="1245"/>
      <c r="E36" s="1246"/>
      <c r="F36" s="36">
        <v>7.69</v>
      </c>
      <c r="G36" s="37">
        <v>7.72</v>
      </c>
      <c r="H36" s="37">
        <v>6.47</v>
      </c>
      <c r="I36" s="37">
        <v>6.37</v>
      </c>
      <c r="J36" s="38">
        <v>5.12</v>
      </c>
      <c r="K36" s="22"/>
      <c r="L36" s="22"/>
      <c r="M36" s="22"/>
      <c r="N36" s="22"/>
      <c r="O36" s="22"/>
      <c r="P36" s="22"/>
    </row>
    <row r="37" spans="1:16" ht="39" customHeight="1" x14ac:dyDescent="0.2">
      <c r="A37" s="22"/>
      <c r="B37" s="35"/>
      <c r="C37" s="1244" t="s">
        <v>570</v>
      </c>
      <c r="D37" s="1245"/>
      <c r="E37" s="1246"/>
      <c r="F37" s="36">
        <v>1.25</v>
      </c>
      <c r="G37" s="37">
        <v>1.1100000000000001</v>
      </c>
      <c r="H37" s="37">
        <v>1.39</v>
      </c>
      <c r="I37" s="37">
        <v>0.64</v>
      </c>
      <c r="J37" s="38">
        <v>0.57999999999999996</v>
      </c>
      <c r="K37" s="22"/>
      <c r="L37" s="22"/>
      <c r="M37" s="22"/>
      <c r="N37" s="22"/>
      <c r="O37" s="22"/>
      <c r="P37" s="22"/>
    </row>
    <row r="38" spans="1:16" ht="39" customHeight="1" x14ac:dyDescent="0.2">
      <c r="A38" s="22"/>
      <c r="B38" s="35"/>
      <c r="C38" s="1244" t="s">
        <v>571</v>
      </c>
      <c r="D38" s="1245"/>
      <c r="E38" s="1246"/>
      <c r="F38" s="36">
        <v>0.46</v>
      </c>
      <c r="G38" s="37">
        <v>0.32</v>
      </c>
      <c r="H38" s="37">
        <v>0.39</v>
      </c>
      <c r="I38" s="37">
        <v>0.37</v>
      </c>
      <c r="J38" s="38">
        <v>0.32</v>
      </c>
      <c r="K38" s="22"/>
      <c r="L38" s="22"/>
      <c r="M38" s="22"/>
      <c r="N38" s="22"/>
      <c r="O38" s="22"/>
      <c r="P38" s="22"/>
    </row>
    <row r="39" spans="1:16" ht="39" customHeight="1" x14ac:dyDescent="0.2">
      <c r="A39" s="22"/>
      <c r="B39" s="35"/>
      <c r="C39" s="1244" t="s">
        <v>572</v>
      </c>
      <c r="D39" s="1245"/>
      <c r="E39" s="1246"/>
      <c r="F39" s="36">
        <v>0.11</v>
      </c>
      <c r="G39" s="37">
        <v>0.02</v>
      </c>
      <c r="H39" s="37">
        <v>0.06</v>
      </c>
      <c r="I39" s="37">
        <v>0.05</v>
      </c>
      <c r="J39" s="38">
        <v>0.22</v>
      </c>
      <c r="K39" s="22"/>
      <c r="L39" s="22"/>
      <c r="M39" s="22"/>
      <c r="N39" s="22"/>
      <c r="O39" s="22"/>
      <c r="P39" s="22"/>
    </row>
    <row r="40" spans="1:16" ht="39" customHeight="1" x14ac:dyDescent="0.2">
      <c r="A40" s="22"/>
      <c r="B40" s="35"/>
      <c r="C40" s="1244" t="s">
        <v>573</v>
      </c>
      <c r="D40" s="1245"/>
      <c r="E40" s="1246"/>
      <c r="F40" s="36">
        <v>1.31</v>
      </c>
      <c r="G40" s="37">
        <v>0.27</v>
      </c>
      <c r="H40" s="37">
        <v>0.1</v>
      </c>
      <c r="I40" s="37">
        <v>1.32</v>
      </c>
      <c r="J40" s="38">
        <v>0.12</v>
      </c>
      <c r="K40" s="22"/>
      <c r="L40" s="22"/>
      <c r="M40" s="22"/>
      <c r="N40" s="22"/>
      <c r="O40" s="22"/>
      <c r="P40" s="22"/>
    </row>
    <row r="41" spans="1:16" ht="39" customHeight="1" x14ac:dyDescent="0.2">
      <c r="A41" s="22"/>
      <c r="B41" s="35"/>
      <c r="C41" s="1244" t="s">
        <v>574</v>
      </c>
      <c r="D41" s="1245"/>
      <c r="E41" s="1246"/>
      <c r="F41" s="36">
        <v>0.09</v>
      </c>
      <c r="G41" s="37">
        <v>0.01</v>
      </c>
      <c r="H41" s="37">
        <v>0.04</v>
      </c>
      <c r="I41" s="37">
        <v>0.08</v>
      </c>
      <c r="J41" s="38">
        <v>0</v>
      </c>
      <c r="K41" s="22"/>
      <c r="L41" s="22"/>
      <c r="M41" s="22"/>
      <c r="N41" s="22"/>
      <c r="O41" s="22"/>
      <c r="P41" s="22"/>
    </row>
    <row r="42" spans="1:16" ht="39" customHeight="1" x14ac:dyDescent="0.2">
      <c r="A42" s="22"/>
      <c r="B42" s="39"/>
      <c r="C42" s="1244" t="s">
        <v>575</v>
      </c>
      <c r="D42" s="1245"/>
      <c r="E42" s="1246"/>
      <c r="F42" s="36" t="s">
        <v>517</v>
      </c>
      <c r="G42" s="37" t="s">
        <v>517</v>
      </c>
      <c r="H42" s="37" t="s">
        <v>517</v>
      </c>
      <c r="I42" s="37" t="s">
        <v>517</v>
      </c>
      <c r="J42" s="38" t="s">
        <v>517</v>
      </c>
      <c r="K42" s="22"/>
      <c r="L42" s="22"/>
      <c r="M42" s="22"/>
      <c r="N42" s="22"/>
      <c r="O42" s="22"/>
      <c r="P42" s="22"/>
    </row>
    <row r="43" spans="1:16" ht="39" customHeight="1" thickBot="1" x14ac:dyDescent="0.25">
      <c r="A43" s="22"/>
      <c r="B43" s="40"/>
      <c r="C43" s="1247" t="s">
        <v>576</v>
      </c>
      <c r="D43" s="1248"/>
      <c r="E43" s="1249"/>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Lk00/Nh0lpIZCpvK/THZska0bR3C4oEz8z8K2wHaZ3ibRRm0WuKpr6dDbqXDGdRTIiWlTKLz3aeRSsWHc7CtAA==" saltValue="pH2RjGFcKXUn8GY6Q0L6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2149</v>
      </c>
      <c r="L45" s="60">
        <v>2085</v>
      </c>
      <c r="M45" s="60">
        <v>1926</v>
      </c>
      <c r="N45" s="60">
        <v>1826</v>
      </c>
      <c r="O45" s="61">
        <v>1760</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517</v>
      </c>
      <c r="L46" s="64" t="s">
        <v>517</v>
      </c>
      <c r="M46" s="64" t="s">
        <v>517</v>
      </c>
      <c r="N46" s="64" t="s">
        <v>517</v>
      </c>
      <c r="O46" s="65" t="s">
        <v>517</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517</v>
      </c>
      <c r="L47" s="64" t="s">
        <v>517</v>
      </c>
      <c r="M47" s="64" t="s">
        <v>517</v>
      </c>
      <c r="N47" s="64" t="s">
        <v>517</v>
      </c>
      <c r="O47" s="65" t="s">
        <v>517</v>
      </c>
      <c r="P47" s="48"/>
      <c r="Q47" s="48"/>
      <c r="R47" s="48"/>
      <c r="S47" s="48"/>
      <c r="T47" s="48"/>
      <c r="U47" s="48"/>
    </row>
    <row r="48" spans="1:21" ht="30.75" customHeight="1" x14ac:dyDescent="0.2">
      <c r="A48" s="48"/>
      <c r="B48" s="1272"/>
      <c r="C48" s="1273"/>
      <c r="D48" s="62"/>
      <c r="E48" s="1254" t="s">
        <v>15</v>
      </c>
      <c r="F48" s="1254"/>
      <c r="G48" s="1254"/>
      <c r="H48" s="1254"/>
      <c r="I48" s="1254"/>
      <c r="J48" s="1255"/>
      <c r="K48" s="63">
        <v>355</v>
      </c>
      <c r="L48" s="64">
        <v>409</v>
      </c>
      <c r="M48" s="64">
        <v>370</v>
      </c>
      <c r="N48" s="64">
        <v>349</v>
      </c>
      <c r="O48" s="65">
        <v>316</v>
      </c>
      <c r="P48" s="48"/>
      <c r="Q48" s="48"/>
      <c r="R48" s="48"/>
      <c r="S48" s="48"/>
      <c r="T48" s="48"/>
      <c r="U48" s="48"/>
    </row>
    <row r="49" spans="1:21" ht="30.75" customHeight="1" x14ac:dyDescent="0.2">
      <c r="A49" s="48"/>
      <c r="B49" s="1272"/>
      <c r="C49" s="1273"/>
      <c r="D49" s="62"/>
      <c r="E49" s="1254" t="s">
        <v>16</v>
      </c>
      <c r="F49" s="1254"/>
      <c r="G49" s="1254"/>
      <c r="H49" s="1254"/>
      <c r="I49" s="1254"/>
      <c r="J49" s="1255"/>
      <c r="K49" s="63" t="s">
        <v>517</v>
      </c>
      <c r="L49" s="64" t="s">
        <v>517</v>
      </c>
      <c r="M49" s="64" t="s">
        <v>517</v>
      </c>
      <c r="N49" s="64" t="s">
        <v>517</v>
      </c>
      <c r="O49" s="65" t="s">
        <v>517</v>
      </c>
      <c r="P49" s="48"/>
      <c r="Q49" s="48"/>
      <c r="R49" s="48"/>
      <c r="S49" s="48"/>
      <c r="T49" s="48"/>
      <c r="U49" s="48"/>
    </row>
    <row r="50" spans="1:21" ht="30.75" customHeight="1" x14ac:dyDescent="0.2">
      <c r="A50" s="48"/>
      <c r="B50" s="1272"/>
      <c r="C50" s="1273"/>
      <c r="D50" s="62"/>
      <c r="E50" s="1254" t="s">
        <v>17</v>
      </c>
      <c r="F50" s="1254"/>
      <c r="G50" s="1254"/>
      <c r="H50" s="1254"/>
      <c r="I50" s="1254"/>
      <c r="J50" s="1255"/>
      <c r="K50" s="63" t="s">
        <v>517</v>
      </c>
      <c r="L50" s="64" t="s">
        <v>517</v>
      </c>
      <c r="M50" s="64" t="s">
        <v>517</v>
      </c>
      <c r="N50" s="64" t="s">
        <v>517</v>
      </c>
      <c r="O50" s="65" t="s">
        <v>517</v>
      </c>
      <c r="P50" s="48"/>
      <c r="Q50" s="48"/>
      <c r="R50" s="48"/>
      <c r="S50" s="48"/>
      <c r="T50" s="48"/>
      <c r="U50" s="48"/>
    </row>
    <row r="51" spans="1:21" ht="30.75" customHeight="1" x14ac:dyDescent="0.2">
      <c r="A51" s="48"/>
      <c r="B51" s="1274"/>
      <c r="C51" s="1275"/>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1467</v>
      </c>
      <c r="L52" s="64">
        <v>1383</v>
      </c>
      <c r="M52" s="64">
        <v>1307</v>
      </c>
      <c r="N52" s="64">
        <v>1221</v>
      </c>
      <c r="O52" s="65">
        <v>1153</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1037</v>
      </c>
      <c r="L53" s="69">
        <v>1111</v>
      </c>
      <c r="M53" s="69">
        <v>989</v>
      </c>
      <c r="N53" s="69">
        <v>954</v>
      </c>
      <c r="O53" s="70">
        <v>923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5">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2">
      <c r="B57" s="1260" t="s">
        <v>25</v>
      </c>
      <c r="C57" s="1261"/>
      <c r="D57" s="1264" t="s">
        <v>26</v>
      </c>
      <c r="E57" s="1265"/>
      <c r="F57" s="1265"/>
      <c r="G57" s="1265"/>
      <c r="H57" s="1265"/>
      <c r="I57" s="1265"/>
      <c r="J57" s="1266"/>
      <c r="K57" s="83" t="s">
        <v>517</v>
      </c>
      <c r="L57" s="84" t="s">
        <v>517</v>
      </c>
      <c r="M57" s="84" t="s">
        <v>517</v>
      </c>
      <c r="N57" s="84" t="s">
        <v>517</v>
      </c>
      <c r="O57" s="85" t="s">
        <v>517</v>
      </c>
    </row>
    <row r="58" spans="1:21" ht="31.5" customHeight="1" thickBot="1" x14ac:dyDescent="0.25">
      <c r="B58" s="1262"/>
      <c r="C58" s="1263"/>
      <c r="D58" s="1267" t="s">
        <v>27</v>
      </c>
      <c r="E58" s="1268"/>
      <c r="F58" s="1268"/>
      <c r="G58" s="1268"/>
      <c r="H58" s="1268"/>
      <c r="I58" s="1268"/>
      <c r="J58" s="1269"/>
      <c r="K58" s="86" t="s">
        <v>517</v>
      </c>
      <c r="L58" s="87" t="s">
        <v>517</v>
      </c>
      <c r="M58" s="87" t="s">
        <v>517</v>
      </c>
      <c r="N58" s="87" t="s">
        <v>517</v>
      </c>
      <c r="O58" s="88" t="s">
        <v>517</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97pAicTEspyl9aE9XY+vu9JSSO4HiaMh7e5Ijt+t25BIwwHHlA8b7xHivLsS5vjUZPNs6vb5cJ5vIr2cF4XEA==" saltValue="yNouW1/2fVFm1hZE9287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558</v>
      </c>
      <c r="J40" s="100" t="s">
        <v>559</v>
      </c>
      <c r="K40" s="100" t="s">
        <v>560</v>
      </c>
      <c r="L40" s="100" t="s">
        <v>561</v>
      </c>
      <c r="M40" s="101" t="s">
        <v>562</v>
      </c>
    </row>
    <row r="41" spans="2:13" ht="27.75" customHeight="1" x14ac:dyDescent="0.2">
      <c r="B41" s="1290" t="s">
        <v>30</v>
      </c>
      <c r="C41" s="1291"/>
      <c r="D41" s="102"/>
      <c r="E41" s="1292" t="s">
        <v>31</v>
      </c>
      <c r="F41" s="1292"/>
      <c r="G41" s="1292"/>
      <c r="H41" s="1293"/>
      <c r="I41" s="103">
        <v>20812</v>
      </c>
      <c r="J41" s="104">
        <v>20721</v>
      </c>
      <c r="K41" s="104">
        <v>21391</v>
      </c>
      <c r="L41" s="104">
        <v>21373</v>
      </c>
      <c r="M41" s="105">
        <v>23219</v>
      </c>
    </row>
    <row r="42" spans="2:13" ht="27.75" customHeight="1" x14ac:dyDescent="0.2">
      <c r="B42" s="1280"/>
      <c r="C42" s="1281"/>
      <c r="D42" s="106"/>
      <c r="E42" s="1284" t="s">
        <v>32</v>
      </c>
      <c r="F42" s="1284"/>
      <c r="G42" s="1284"/>
      <c r="H42" s="1285"/>
      <c r="I42" s="107">
        <v>416</v>
      </c>
      <c r="J42" s="108">
        <v>386</v>
      </c>
      <c r="K42" s="108">
        <v>386</v>
      </c>
      <c r="L42" s="108">
        <v>386</v>
      </c>
      <c r="M42" s="109">
        <v>386</v>
      </c>
    </row>
    <row r="43" spans="2:13" ht="27.75" customHeight="1" x14ac:dyDescent="0.2">
      <c r="B43" s="1280"/>
      <c r="C43" s="1281"/>
      <c r="D43" s="106"/>
      <c r="E43" s="1284" t="s">
        <v>33</v>
      </c>
      <c r="F43" s="1284"/>
      <c r="G43" s="1284"/>
      <c r="H43" s="1285"/>
      <c r="I43" s="107">
        <v>3937</v>
      </c>
      <c r="J43" s="108">
        <v>3657</v>
      </c>
      <c r="K43" s="108">
        <v>3534</v>
      </c>
      <c r="L43" s="108">
        <v>3292</v>
      </c>
      <c r="M43" s="109">
        <v>3011</v>
      </c>
    </row>
    <row r="44" spans="2:13" ht="27.75" customHeight="1" x14ac:dyDescent="0.2">
      <c r="B44" s="1280"/>
      <c r="C44" s="1281"/>
      <c r="D44" s="106"/>
      <c r="E44" s="1284" t="s">
        <v>34</v>
      </c>
      <c r="F44" s="1284"/>
      <c r="G44" s="1284"/>
      <c r="H44" s="1285"/>
      <c r="I44" s="107" t="s">
        <v>517</v>
      </c>
      <c r="J44" s="108" t="s">
        <v>517</v>
      </c>
      <c r="K44" s="108" t="s">
        <v>517</v>
      </c>
      <c r="L44" s="108" t="s">
        <v>517</v>
      </c>
      <c r="M44" s="109" t="s">
        <v>517</v>
      </c>
    </row>
    <row r="45" spans="2:13" ht="27.75" customHeight="1" x14ac:dyDescent="0.2">
      <c r="B45" s="1280"/>
      <c r="C45" s="1281"/>
      <c r="D45" s="106"/>
      <c r="E45" s="1284" t="s">
        <v>35</v>
      </c>
      <c r="F45" s="1284"/>
      <c r="G45" s="1284"/>
      <c r="H45" s="1285"/>
      <c r="I45" s="107">
        <v>1693</v>
      </c>
      <c r="J45" s="108">
        <v>1664</v>
      </c>
      <c r="K45" s="108">
        <v>1591</v>
      </c>
      <c r="L45" s="108">
        <v>1593</v>
      </c>
      <c r="M45" s="109">
        <v>1562</v>
      </c>
    </row>
    <row r="46" spans="2:13" ht="27.75" customHeight="1" x14ac:dyDescent="0.2">
      <c r="B46" s="1280"/>
      <c r="C46" s="1281"/>
      <c r="D46" s="110"/>
      <c r="E46" s="1284" t="s">
        <v>36</v>
      </c>
      <c r="F46" s="1284"/>
      <c r="G46" s="1284"/>
      <c r="H46" s="1285"/>
      <c r="I46" s="107">
        <v>2498</v>
      </c>
      <c r="J46" s="108">
        <v>2506</v>
      </c>
      <c r="K46" s="108">
        <v>2452</v>
      </c>
      <c r="L46" s="108">
        <v>2451</v>
      </c>
      <c r="M46" s="109">
        <v>2347</v>
      </c>
    </row>
    <row r="47" spans="2:13" ht="27.75" customHeight="1" x14ac:dyDescent="0.2">
      <c r="B47" s="1280"/>
      <c r="C47" s="1281"/>
      <c r="D47" s="111"/>
      <c r="E47" s="1294" t="s">
        <v>37</v>
      </c>
      <c r="F47" s="1295"/>
      <c r="G47" s="1295"/>
      <c r="H47" s="1296"/>
      <c r="I47" s="107" t="s">
        <v>517</v>
      </c>
      <c r="J47" s="108" t="s">
        <v>517</v>
      </c>
      <c r="K47" s="108" t="s">
        <v>517</v>
      </c>
      <c r="L47" s="108" t="s">
        <v>517</v>
      </c>
      <c r="M47" s="109" t="s">
        <v>517</v>
      </c>
    </row>
    <row r="48" spans="2:13" ht="27.75" customHeight="1" x14ac:dyDescent="0.2">
      <c r="B48" s="1280"/>
      <c r="C48" s="1281"/>
      <c r="D48" s="106"/>
      <c r="E48" s="1284" t="s">
        <v>38</v>
      </c>
      <c r="F48" s="1284"/>
      <c r="G48" s="1284"/>
      <c r="H48" s="1285"/>
      <c r="I48" s="107" t="s">
        <v>517</v>
      </c>
      <c r="J48" s="108" t="s">
        <v>517</v>
      </c>
      <c r="K48" s="108" t="s">
        <v>517</v>
      </c>
      <c r="L48" s="108" t="s">
        <v>517</v>
      </c>
      <c r="M48" s="109" t="s">
        <v>517</v>
      </c>
    </row>
    <row r="49" spans="2:13" ht="27.75" customHeight="1" x14ac:dyDescent="0.2">
      <c r="B49" s="1282"/>
      <c r="C49" s="1283"/>
      <c r="D49" s="106"/>
      <c r="E49" s="1284" t="s">
        <v>39</v>
      </c>
      <c r="F49" s="1284"/>
      <c r="G49" s="1284"/>
      <c r="H49" s="1285"/>
      <c r="I49" s="107" t="s">
        <v>517</v>
      </c>
      <c r="J49" s="108" t="s">
        <v>517</v>
      </c>
      <c r="K49" s="108" t="s">
        <v>517</v>
      </c>
      <c r="L49" s="108" t="s">
        <v>517</v>
      </c>
      <c r="M49" s="109" t="s">
        <v>517</v>
      </c>
    </row>
    <row r="50" spans="2:13" ht="27.75" customHeight="1" x14ac:dyDescent="0.2">
      <c r="B50" s="1278" t="s">
        <v>40</v>
      </c>
      <c r="C50" s="1279"/>
      <c r="D50" s="112"/>
      <c r="E50" s="1284" t="s">
        <v>41</v>
      </c>
      <c r="F50" s="1284"/>
      <c r="G50" s="1284"/>
      <c r="H50" s="1285"/>
      <c r="I50" s="107">
        <v>3179</v>
      </c>
      <c r="J50" s="108">
        <v>4034</v>
      </c>
      <c r="K50" s="108">
        <v>3845</v>
      </c>
      <c r="L50" s="108">
        <v>3989</v>
      </c>
      <c r="M50" s="109">
        <v>4115</v>
      </c>
    </row>
    <row r="51" spans="2:13" ht="27.75" customHeight="1" x14ac:dyDescent="0.2">
      <c r="B51" s="1280"/>
      <c r="C51" s="1281"/>
      <c r="D51" s="106"/>
      <c r="E51" s="1284" t="s">
        <v>42</v>
      </c>
      <c r="F51" s="1284"/>
      <c r="G51" s="1284"/>
      <c r="H51" s="1285"/>
      <c r="I51" s="107">
        <v>1375</v>
      </c>
      <c r="J51" s="108">
        <v>1669</v>
      </c>
      <c r="K51" s="108">
        <v>1651</v>
      </c>
      <c r="L51" s="108">
        <v>1593</v>
      </c>
      <c r="M51" s="109">
        <v>1259</v>
      </c>
    </row>
    <row r="52" spans="2:13" ht="27.75" customHeight="1" x14ac:dyDescent="0.2">
      <c r="B52" s="1282"/>
      <c r="C52" s="1283"/>
      <c r="D52" s="106"/>
      <c r="E52" s="1284" t="s">
        <v>43</v>
      </c>
      <c r="F52" s="1284"/>
      <c r="G52" s="1284"/>
      <c r="H52" s="1285"/>
      <c r="I52" s="107">
        <v>12904</v>
      </c>
      <c r="J52" s="108">
        <v>12654</v>
      </c>
      <c r="K52" s="108">
        <v>13194</v>
      </c>
      <c r="L52" s="108">
        <v>13610</v>
      </c>
      <c r="M52" s="109">
        <v>14912</v>
      </c>
    </row>
    <row r="53" spans="2:13" ht="27.75" customHeight="1" thickBot="1" x14ac:dyDescent="0.25">
      <c r="B53" s="1286" t="s">
        <v>44</v>
      </c>
      <c r="C53" s="1287"/>
      <c r="D53" s="113"/>
      <c r="E53" s="1288" t="s">
        <v>45</v>
      </c>
      <c r="F53" s="1288"/>
      <c r="G53" s="1288"/>
      <c r="H53" s="1289"/>
      <c r="I53" s="114">
        <v>11897</v>
      </c>
      <c r="J53" s="115">
        <v>10577</v>
      </c>
      <c r="K53" s="115">
        <v>10665</v>
      </c>
      <c r="L53" s="115">
        <v>9902</v>
      </c>
      <c r="M53" s="116">
        <v>10239</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pgvZ/hZQfw+sEaZg0chS3Zl9nC8rExMmp3E+qZb90fDPlny608QwZDQumbwNmj63kKzRy0X6Ubs97/McTdFwrA==" saltValue="QjhGu66RR6wYCBEcrKzoR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560</v>
      </c>
      <c r="G54" s="125" t="s">
        <v>561</v>
      </c>
      <c r="H54" s="126" t="s">
        <v>562</v>
      </c>
    </row>
    <row r="55" spans="2:8" ht="52.5" customHeight="1" x14ac:dyDescent="0.2">
      <c r="B55" s="127"/>
      <c r="C55" s="1305" t="s">
        <v>48</v>
      </c>
      <c r="D55" s="1305"/>
      <c r="E55" s="1306"/>
      <c r="F55" s="128">
        <v>782</v>
      </c>
      <c r="G55" s="128">
        <v>790</v>
      </c>
      <c r="H55" s="129">
        <v>872</v>
      </c>
    </row>
    <row r="56" spans="2:8" ht="52.5" customHeight="1" x14ac:dyDescent="0.2">
      <c r="B56" s="130"/>
      <c r="C56" s="1307" t="s">
        <v>49</v>
      </c>
      <c r="D56" s="1307"/>
      <c r="E56" s="1308"/>
      <c r="F56" s="131">
        <v>659</v>
      </c>
      <c r="G56" s="131">
        <v>659</v>
      </c>
      <c r="H56" s="132">
        <v>659</v>
      </c>
    </row>
    <row r="57" spans="2:8" ht="53.25" customHeight="1" x14ac:dyDescent="0.2">
      <c r="B57" s="130"/>
      <c r="C57" s="1309" t="s">
        <v>50</v>
      </c>
      <c r="D57" s="1309"/>
      <c r="E57" s="1310"/>
      <c r="F57" s="133">
        <v>2862</v>
      </c>
      <c r="G57" s="133">
        <v>3123</v>
      </c>
      <c r="H57" s="134">
        <v>3199</v>
      </c>
    </row>
    <row r="58" spans="2:8" ht="45.75" customHeight="1" x14ac:dyDescent="0.2">
      <c r="B58" s="135"/>
      <c r="C58" s="1297" t="s">
        <v>591</v>
      </c>
      <c r="D58" s="1298"/>
      <c r="E58" s="1299"/>
      <c r="F58" s="136">
        <v>979</v>
      </c>
      <c r="G58" s="136">
        <v>894</v>
      </c>
      <c r="H58" s="137">
        <v>1131</v>
      </c>
    </row>
    <row r="59" spans="2:8" ht="45.75" customHeight="1" x14ac:dyDescent="0.2">
      <c r="B59" s="135"/>
      <c r="C59" s="1297" t="s">
        <v>592</v>
      </c>
      <c r="D59" s="1298"/>
      <c r="E59" s="1299"/>
      <c r="F59" s="136">
        <v>618</v>
      </c>
      <c r="G59" s="136">
        <v>791</v>
      </c>
      <c r="H59" s="137">
        <v>703</v>
      </c>
    </row>
    <row r="60" spans="2:8" ht="45.75" customHeight="1" x14ac:dyDescent="0.2">
      <c r="B60" s="135"/>
      <c r="C60" s="1297" t="s">
        <v>593</v>
      </c>
      <c r="D60" s="1298"/>
      <c r="E60" s="1299"/>
      <c r="F60" s="136">
        <v>459</v>
      </c>
      <c r="G60" s="136">
        <v>670</v>
      </c>
      <c r="H60" s="137">
        <v>567</v>
      </c>
    </row>
    <row r="61" spans="2:8" ht="45.75" customHeight="1" x14ac:dyDescent="0.2">
      <c r="B61" s="135"/>
      <c r="C61" s="1297" t="s">
        <v>594</v>
      </c>
      <c r="D61" s="1298"/>
      <c r="E61" s="1299"/>
      <c r="F61" s="136">
        <v>173</v>
      </c>
      <c r="G61" s="136">
        <v>217</v>
      </c>
      <c r="H61" s="137">
        <v>254</v>
      </c>
    </row>
    <row r="62" spans="2:8" ht="45.75" customHeight="1" thickBot="1" x14ac:dyDescent="0.25">
      <c r="B62" s="138"/>
      <c r="C62" s="1300" t="s">
        <v>595</v>
      </c>
      <c r="D62" s="1301"/>
      <c r="E62" s="1302"/>
      <c r="F62" s="139">
        <v>74</v>
      </c>
      <c r="G62" s="139">
        <v>50</v>
      </c>
      <c r="H62" s="140">
        <v>143</v>
      </c>
    </row>
    <row r="63" spans="2:8" ht="52.5" customHeight="1" thickBot="1" x14ac:dyDescent="0.25">
      <c r="B63" s="141"/>
      <c r="C63" s="1303" t="s">
        <v>51</v>
      </c>
      <c r="D63" s="1303"/>
      <c r="E63" s="1304"/>
      <c r="F63" s="142">
        <v>4303</v>
      </c>
      <c r="G63" s="142">
        <v>4572</v>
      </c>
      <c r="H63" s="143">
        <v>4731</v>
      </c>
    </row>
    <row r="64" spans="2:8" ht="15" customHeight="1" x14ac:dyDescent="0.2"/>
  </sheetData>
  <sheetProtection algorithmName="SHA-512" hashValue="/EZMKDQlnIRab+wkjHZ9QNfSDHVoxQ+hjHSwdox8pO2uXGaAVetgEMc47d0QzTuldY0dvKmg27vSU3c2TPeVWw==" saltValue="5OFzIjohVHunKByWX2yJ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C9107-03E7-4BCA-8AFB-D49E81E774E7}">
  <sheetPr>
    <pageSetUpPr fitToPage="1"/>
  </sheetPr>
  <dimension ref="A1:WZM160"/>
  <sheetViews>
    <sheetView showGridLines="0" zoomScale="80" zoomScaleNormal="8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596</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596</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597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598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607</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599</v>
      </c>
    </row>
    <row r="50" spans="1:109" ht="13.2" x14ac:dyDescent="0.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558</v>
      </c>
      <c r="BQ50" s="1317"/>
      <c r="BR50" s="1317"/>
      <c r="BS50" s="1317"/>
      <c r="BT50" s="1317"/>
      <c r="BU50" s="1317"/>
      <c r="BV50" s="1317"/>
      <c r="BW50" s="1317"/>
      <c r="BX50" s="1317" t="s">
        <v>559</v>
      </c>
      <c r="BY50" s="1317"/>
      <c r="BZ50" s="1317"/>
      <c r="CA50" s="1317"/>
      <c r="CB50" s="1317"/>
      <c r="CC50" s="1317"/>
      <c r="CD50" s="1317"/>
      <c r="CE50" s="1317"/>
      <c r="CF50" s="1317" t="s">
        <v>560</v>
      </c>
      <c r="CG50" s="1317"/>
      <c r="CH50" s="1317"/>
      <c r="CI50" s="1317"/>
      <c r="CJ50" s="1317"/>
      <c r="CK50" s="1317"/>
      <c r="CL50" s="1317"/>
      <c r="CM50" s="1317"/>
      <c r="CN50" s="1317" t="s">
        <v>561</v>
      </c>
      <c r="CO50" s="1317"/>
      <c r="CP50" s="1317"/>
      <c r="CQ50" s="1317"/>
      <c r="CR50" s="1317"/>
      <c r="CS50" s="1317"/>
      <c r="CT50" s="1317"/>
      <c r="CU50" s="1317"/>
      <c r="CV50" s="1317" t="s">
        <v>562</v>
      </c>
      <c r="CW50" s="1317"/>
      <c r="CX50" s="1317"/>
      <c r="CY50" s="1317"/>
      <c r="CZ50" s="1317"/>
      <c r="DA50" s="1317"/>
      <c r="DB50" s="1317"/>
      <c r="DC50" s="1317"/>
    </row>
    <row r="51" spans="1:109" ht="13.5" customHeight="1" x14ac:dyDescent="0.2">
      <c r="B51" s="397"/>
      <c r="G51" s="1328"/>
      <c r="H51" s="1328"/>
      <c r="I51" s="1332"/>
      <c r="J51" s="1332"/>
      <c r="K51" s="1318"/>
      <c r="L51" s="1318"/>
      <c r="M51" s="1318"/>
      <c r="N51" s="1318"/>
      <c r="AM51" s="406"/>
      <c r="AN51" s="1316" t="s">
        <v>600</v>
      </c>
      <c r="AO51" s="1316"/>
      <c r="AP51" s="1316"/>
      <c r="AQ51" s="1316"/>
      <c r="AR51" s="1316"/>
      <c r="AS51" s="1316"/>
      <c r="AT51" s="1316"/>
      <c r="AU51" s="1316"/>
      <c r="AV51" s="1316"/>
      <c r="AW51" s="1316"/>
      <c r="AX51" s="1316"/>
      <c r="AY51" s="1316"/>
      <c r="AZ51" s="1316"/>
      <c r="BA51" s="1316"/>
      <c r="BB51" s="1316" t="s">
        <v>601</v>
      </c>
      <c r="BC51" s="1316"/>
      <c r="BD51" s="1316"/>
      <c r="BE51" s="1316"/>
      <c r="BF51" s="1316"/>
      <c r="BG51" s="1316"/>
      <c r="BH51" s="1316"/>
      <c r="BI51" s="1316"/>
      <c r="BJ51" s="1316"/>
      <c r="BK51" s="1316"/>
      <c r="BL51" s="1316"/>
      <c r="BM51" s="1316"/>
      <c r="BN51" s="1316"/>
      <c r="BO51" s="1316"/>
      <c r="BP51" s="1313">
        <v>190.5</v>
      </c>
      <c r="BQ51" s="1313"/>
      <c r="BR51" s="1313"/>
      <c r="BS51" s="1313"/>
      <c r="BT51" s="1313"/>
      <c r="BU51" s="1313"/>
      <c r="BV51" s="1313"/>
      <c r="BW51" s="1313"/>
      <c r="BX51" s="1313">
        <v>167.8</v>
      </c>
      <c r="BY51" s="1313"/>
      <c r="BZ51" s="1313"/>
      <c r="CA51" s="1313"/>
      <c r="CB51" s="1313"/>
      <c r="CC51" s="1313"/>
      <c r="CD51" s="1313"/>
      <c r="CE51" s="1313"/>
      <c r="CF51" s="1313">
        <v>167.8</v>
      </c>
      <c r="CG51" s="1313"/>
      <c r="CH51" s="1313"/>
      <c r="CI51" s="1313"/>
      <c r="CJ51" s="1313"/>
      <c r="CK51" s="1313"/>
      <c r="CL51" s="1313"/>
      <c r="CM51" s="1313"/>
      <c r="CN51" s="1313">
        <v>157.30000000000001</v>
      </c>
      <c r="CO51" s="1313"/>
      <c r="CP51" s="1313"/>
      <c r="CQ51" s="1313"/>
      <c r="CR51" s="1313"/>
      <c r="CS51" s="1313"/>
      <c r="CT51" s="1313"/>
      <c r="CU51" s="1313"/>
      <c r="CV51" s="1313">
        <v>156.4</v>
      </c>
      <c r="CW51" s="1313"/>
      <c r="CX51" s="1313"/>
      <c r="CY51" s="1313"/>
      <c r="CZ51" s="1313"/>
      <c r="DA51" s="1313"/>
      <c r="DB51" s="1313"/>
      <c r="DC51" s="1313"/>
    </row>
    <row r="52" spans="1:109" ht="13.2" x14ac:dyDescent="0.2">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602</v>
      </c>
      <c r="BC53" s="1316"/>
      <c r="BD53" s="1316"/>
      <c r="BE53" s="1316"/>
      <c r="BF53" s="1316"/>
      <c r="BG53" s="1316"/>
      <c r="BH53" s="1316"/>
      <c r="BI53" s="1316"/>
      <c r="BJ53" s="1316"/>
      <c r="BK53" s="1316"/>
      <c r="BL53" s="1316"/>
      <c r="BM53" s="1316"/>
      <c r="BN53" s="1316"/>
      <c r="BO53" s="1316"/>
      <c r="BP53" s="1313">
        <v>62.5</v>
      </c>
      <c r="BQ53" s="1313"/>
      <c r="BR53" s="1313"/>
      <c r="BS53" s="1313"/>
      <c r="BT53" s="1313"/>
      <c r="BU53" s="1313"/>
      <c r="BV53" s="1313"/>
      <c r="BW53" s="1313"/>
      <c r="BX53" s="1313">
        <v>62.7</v>
      </c>
      <c r="BY53" s="1313"/>
      <c r="BZ53" s="1313"/>
      <c r="CA53" s="1313"/>
      <c r="CB53" s="1313"/>
      <c r="CC53" s="1313"/>
      <c r="CD53" s="1313"/>
      <c r="CE53" s="1313"/>
      <c r="CF53" s="1313">
        <v>64.400000000000006</v>
      </c>
      <c r="CG53" s="1313"/>
      <c r="CH53" s="1313"/>
      <c r="CI53" s="1313"/>
      <c r="CJ53" s="1313"/>
      <c r="CK53" s="1313"/>
      <c r="CL53" s="1313"/>
      <c r="CM53" s="1313"/>
      <c r="CN53" s="1313">
        <v>65.8</v>
      </c>
      <c r="CO53" s="1313"/>
      <c r="CP53" s="1313"/>
      <c r="CQ53" s="1313"/>
      <c r="CR53" s="1313"/>
      <c r="CS53" s="1313"/>
      <c r="CT53" s="1313"/>
      <c r="CU53" s="1313"/>
      <c r="CV53" s="1313">
        <v>64.5</v>
      </c>
      <c r="CW53" s="1313"/>
      <c r="CX53" s="1313"/>
      <c r="CY53" s="1313"/>
      <c r="CZ53" s="1313"/>
      <c r="DA53" s="1313"/>
      <c r="DB53" s="1313"/>
      <c r="DC53" s="1313"/>
    </row>
    <row r="54" spans="1:109" ht="13.2" x14ac:dyDescent="0.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405"/>
      <c r="B55" s="397"/>
      <c r="G55" s="1311"/>
      <c r="H55" s="1311"/>
      <c r="I55" s="1311"/>
      <c r="J55" s="1311"/>
      <c r="K55" s="1318"/>
      <c r="L55" s="1318"/>
      <c r="M55" s="1318"/>
      <c r="N55" s="1318"/>
      <c r="AN55" s="1317" t="s">
        <v>603</v>
      </c>
      <c r="AO55" s="1317"/>
      <c r="AP55" s="1317"/>
      <c r="AQ55" s="1317"/>
      <c r="AR55" s="1317"/>
      <c r="AS55" s="1317"/>
      <c r="AT55" s="1317"/>
      <c r="AU55" s="1317"/>
      <c r="AV55" s="1317"/>
      <c r="AW55" s="1317"/>
      <c r="AX55" s="1317"/>
      <c r="AY55" s="1317"/>
      <c r="AZ55" s="1317"/>
      <c r="BA55" s="1317"/>
      <c r="BB55" s="1316" t="s">
        <v>601</v>
      </c>
      <c r="BC55" s="1316"/>
      <c r="BD55" s="1316"/>
      <c r="BE55" s="1316"/>
      <c r="BF55" s="1316"/>
      <c r="BG55" s="1316"/>
      <c r="BH55" s="1316"/>
      <c r="BI55" s="1316"/>
      <c r="BJ55" s="1316"/>
      <c r="BK55" s="1316"/>
      <c r="BL55" s="1316"/>
      <c r="BM55" s="1316"/>
      <c r="BN55" s="1316"/>
      <c r="BO55" s="1316"/>
      <c r="BP55" s="1313">
        <v>52.3</v>
      </c>
      <c r="BQ55" s="1313"/>
      <c r="BR55" s="1313"/>
      <c r="BS55" s="1313"/>
      <c r="BT55" s="1313"/>
      <c r="BU55" s="1313"/>
      <c r="BV55" s="1313"/>
      <c r="BW55" s="1313"/>
      <c r="BX55" s="1313">
        <v>55.4</v>
      </c>
      <c r="BY55" s="1313"/>
      <c r="BZ55" s="1313"/>
      <c r="CA55" s="1313"/>
      <c r="CB55" s="1313"/>
      <c r="CC55" s="1313"/>
      <c r="CD55" s="1313"/>
      <c r="CE55" s="1313"/>
      <c r="CF55" s="1313">
        <v>52.7</v>
      </c>
      <c r="CG55" s="1313"/>
      <c r="CH55" s="1313"/>
      <c r="CI55" s="1313"/>
      <c r="CJ55" s="1313"/>
      <c r="CK55" s="1313"/>
      <c r="CL55" s="1313"/>
      <c r="CM55" s="1313"/>
      <c r="CN55" s="1313">
        <v>49.7</v>
      </c>
      <c r="CO55" s="1313"/>
      <c r="CP55" s="1313"/>
      <c r="CQ55" s="1313"/>
      <c r="CR55" s="1313"/>
      <c r="CS55" s="1313"/>
      <c r="CT55" s="1313"/>
      <c r="CU55" s="1313"/>
      <c r="CV55" s="1313">
        <v>37.299999999999997</v>
      </c>
      <c r="CW55" s="1313"/>
      <c r="CX55" s="1313"/>
      <c r="CY55" s="1313"/>
      <c r="CZ55" s="1313"/>
      <c r="DA55" s="1313"/>
      <c r="DB55" s="1313"/>
      <c r="DC55" s="1313"/>
    </row>
    <row r="56" spans="1:109" ht="13.2"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2"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602</v>
      </c>
      <c r="BC57" s="1316"/>
      <c r="BD57" s="1316"/>
      <c r="BE57" s="1316"/>
      <c r="BF57" s="1316"/>
      <c r="BG57" s="1316"/>
      <c r="BH57" s="1316"/>
      <c r="BI57" s="1316"/>
      <c r="BJ57" s="1316"/>
      <c r="BK57" s="1316"/>
      <c r="BL57" s="1316"/>
      <c r="BM57" s="1316"/>
      <c r="BN57" s="1316"/>
      <c r="BO57" s="1316"/>
      <c r="BP57" s="1313">
        <v>57.1</v>
      </c>
      <c r="BQ57" s="1313"/>
      <c r="BR57" s="1313"/>
      <c r="BS57" s="1313"/>
      <c r="BT57" s="1313"/>
      <c r="BU57" s="1313"/>
      <c r="BV57" s="1313"/>
      <c r="BW57" s="1313"/>
      <c r="BX57" s="1313">
        <v>58.7</v>
      </c>
      <c r="BY57" s="1313"/>
      <c r="BZ57" s="1313"/>
      <c r="CA57" s="1313"/>
      <c r="CB57" s="1313"/>
      <c r="CC57" s="1313"/>
      <c r="CD57" s="1313"/>
      <c r="CE57" s="1313"/>
      <c r="CF57" s="1313">
        <v>59.9</v>
      </c>
      <c r="CG57" s="1313"/>
      <c r="CH57" s="1313"/>
      <c r="CI57" s="1313"/>
      <c r="CJ57" s="1313"/>
      <c r="CK57" s="1313"/>
      <c r="CL57" s="1313"/>
      <c r="CM57" s="1313"/>
      <c r="CN57" s="1313">
        <v>60.1</v>
      </c>
      <c r="CO57" s="1313"/>
      <c r="CP57" s="1313"/>
      <c r="CQ57" s="1313"/>
      <c r="CR57" s="1313"/>
      <c r="CS57" s="1313"/>
      <c r="CT57" s="1313"/>
      <c r="CU57" s="1313"/>
      <c r="CV57" s="1313">
        <v>61.8</v>
      </c>
      <c r="CW57" s="1313"/>
      <c r="CX57" s="1313"/>
      <c r="CY57" s="1313"/>
      <c r="CZ57" s="1313"/>
      <c r="DA57" s="1313"/>
      <c r="DB57" s="1313"/>
      <c r="DC57" s="1313"/>
      <c r="DD57" s="410"/>
      <c r="DE57" s="409"/>
    </row>
    <row r="58" spans="1:109" s="405" customFormat="1" ht="13.2"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604</v>
      </c>
    </row>
    <row r="64" spans="1:109" ht="13.2" x14ac:dyDescent="0.2">
      <c r="B64" s="397"/>
      <c r="G64" s="404"/>
      <c r="I64" s="417"/>
      <c r="J64" s="417"/>
      <c r="K64" s="417"/>
      <c r="L64" s="417"/>
      <c r="M64" s="417"/>
      <c r="N64" s="418"/>
      <c r="AM64" s="404"/>
      <c r="AN64" s="404" t="s">
        <v>598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9" t="s">
        <v>606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599</v>
      </c>
    </row>
    <row r="72" spans="2:107" ht="13.2" x14ac:dyDescent="0.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558</v>
      </c>
      <c r="BQ72" s="1317"/>
      <c r="BR72" s="1317"/>
      <c r="BS72" s="1317"/>
      <c r="BT72" s="1317"/>
      <c r="BU72" s="1317"/>
      <c r="BV72" s="1317"/>
      <c r="BW72" s="1317"/>
      <c r="BX72" s="1317" t="s">
        <v>559</v>
      </c>
      <c r="BY72" s="1317"/>
      <c r="BZ72" s="1317"/>
      <c r="CA72" s="1317"/>
      <c r="CB72" s="1317"/>
      <c r="CC72" s="1317"/>
      <c r="CD72" s="1317"/>
      <c r="CE72" s="1317"/>
      <c r="CF72" s="1317" t="s">
        <v>560</v>
      </c>
      <c r="CG72" s="1317"/>
      <c r="CH72" s="1317"/>
      <c r="CI72" s="1317"/>
      <c r="CJ72" s="1317"/>
      <c r="CK72" s="1317"/>
      <c r="CL72" s="1317"/>
      <c r="CM72" s="1317"/>
      <c r="CN72" s="1317" t="s">
        <v>561</v>
      </c>
      <c r="CO72" s="1317"/>
      <c r="CP72" s="1317"/>
      <c r="CQ72" s="1317"/>
      <c r="CR72" s="1317"/>
      <c r="CS72" s="1317"/>
      <c r="CT72" s="1317"/>
      <c r="CU72" s="1317"/>
      <c r="CV72" s="1317" t="s">
        <v>562</v>
      </c>
      <c r="CW72" s="1317"/>
      <c r="CX72" s="1317"/>
      <c r="CY72" s="1317"/>
      <c r="CZ72" s="1317"/>
      <c r="DA72" s="1317"/>
      <c r="DB72" s="1317"/>
      <c r="DC72" s="1317"/>
    </row>
    <row r="73" spans="2:107" ht="13.2" x14ac:dyDescent="0.2">
      <c r="B73" s="397"/>
      <c r="G73" s="1328"/>
      <c r="H73" s="1328"/>
      <c r="I73" s="1328"/>
      <c r="J73" s="1328"/>
      <c r="K73" s="1312"/>
      <c r="L73" s="1312"/>
      <c r="M73" s="1312"/>
      <c r="N73" s="1312"/>
      <c r="AM73" s="406"/>
      <c r="AN73" s="1316" t="s">
        <v>600</v>
      </c>
      <c r="AO73" s="1316"/>
      <c r="AP73" s="1316"/>
      <c r="AQ73" s="1316"/>
      <c r="AR73" s="1316"/>
      <c r="AS73" s="1316"/>
      <c r="AT73" s="1316"/>
      <c r="AU73" s="1316"/>
      <c r="AV73" s="1316"/>
      <c r="AW73" s="1316"/>
      <c r="AX73" s="1316"/>
      <c r="AY73" s="1316"/>
      <c r="AZ73" s="1316"/>
      <c r="BA73" s="1316"/>
      <c r="BB73" s="1316" t="s">
        <v>601</v>
      </c>
      <c r="BC73" s="1316"/>
      <c r="BD73" s="1316"/>
      <c r="BE73" s="1316"/>
      <c r="BF73" s="1316"/>
      <c r="BG73" s="1316"/>
      <c r="BH73" s="1316"/>
      <c r="BI73" s="1316"/>
      <c r="BJ73" s="1316"/>
      <c r="BK73" s="1316"/>
      <c r="BL73" s="1316"/>
      <c r="BM73" s="1316"/>
      <c r="BN73" s="1316"/>
      <c r="BO73" s="1316"/>
      <c r="BP73" s="1313">
        <v>190.5</v>
      </c>
      <c r="BQ73" s="1313"/>
      <c r="BR73" s="1313"/>
      <c r="BS73" s="1313"/>
      <c r="BT73" s="1313"/>
      <c r="BU73" s="1313"/>
      <c r="BV73" s="1313"/>
      <c r="BW73" s="1313"/>
      <c r="BX73" s="1313">
        <v>167.8</v>
      </c>
      <c r="BY73" s="1313"/>
      <c r="BZ73" s="1313"/>
      <c r="CA73" s="1313"/>
      <c r="CB73" s="1313"/>
      <c r="CC73" s="1313"/>
      <c r="CD73" s="1313"/>
      <c r="CE73" s="1313"/>
      <c r="CF73" s="1313">
        <v>167.8</v>
      </c>
      <c r="CG73" s="1313"/>
      <c r="CH73" s="1313"/>
      <c r="CI73" s="1313"/>
      <c r="CJ73" s="1313"/>
      <c r="CK73" s="1313"/>
      <c r="CL73" s="1313"/>
      <c r="CM73" s="1313"/>
      <c r="CN73" s="1313">
        <v>157.30000000000001</v>
      </c>
      <c r="CO73" s="1313"/>
      <c r="CP73" s="1313"/>
      <c r="CQ73" s="1313"/>
      <c r="CR73" s="1313"/>
      <c r="CS73" s="1313"/>
      <c r="CT73" s="1313"/>
      <c r="CU73" s="1313"/>
      <c r="CV73" s="1313">
        <v>156.4</v>
      </c>
      <c r="CW73" s="1313"/>
      <c r="CX73" s="1313"/>
      <c r="CY73" s="1313"/>
      <c r="CZ73" s="1313"/>
      <c r="DA73" s="1313"/>
      <c r="DB73" s="1313"/>
      <c r="DC73" s="1313"/>
    </row>
    <row r="74" spans="2:107" ht="13.2" x14ac:dyDescent="0.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605</v>
      </c>
      <c r="BC75" s="1316"/>
      <c r="BD75" s="1316"/>
      <c r="BE75" s="1316"/>
      <c r="BF75" s="1316"/>
      <c r="BG75" s="1316"/>
      <c r="BH75" s="1316"/>
      <c r="BI75" s="1316"/>
      <c r="BJ75" s="1316"/>
      <c r="BK75" s="1316"/>
      <c r="BL75" s="1316"/>
      <c r="BM75" s="1316"/>
      <c r="BN75" s="1316"/>
      <c r="BO75" s="1316"/>
      <c r="BP75" s="1313">
        <v>15.8</v>
      </c>
      <c r="BQ75" s="1313"/>
      <c r="BR75" s="1313"/>
      <c r="BS75" s="1313"/>
      <c r="BT75" s="1313"/>
      <c r="BU75" s="1313"/>
      <c r="BV75" s="1313"/>
      <c r="BW75" s="1313"/>
      <c r="BX75" s="1313">
        <v>16.7</v>
      </c>
      <c r="BY75" s="1313"/>
      <c r="BZ75" s="1313"/>
      <c r="CA75" s="1313"/>
      <c r="CB75" s="1313"/>
      <c r="CC75" s="1313"/>
      <c r="CD75" s="1313"/>
      <c r="CE75" s="1313"/>
      <c r="CF75" s="1313">
        <v>16.600000000000001</v>
      </c>
      <c r="CG75" s="1313"/>
      <c r="CH75" s="1313"/>
      <c r="CI75" s="1313"/>
      <c r="CJ75" s="1313"/>
      <c r="CK75" s="1313"/>
      <c r="CL75" s="1313"/>
      <c r="CM75" s="1313"/>
      <c r="CN75" s="1313">
        <v>16.100000000000001</v>
      </c>
      <c r="CO75" s="1313"/>
      <c r="CP75" s="1313"/>
      <c r="CQ75" s="1313"/>
      <c r="CR75" s="1313"/>
      <c r="CS75" s="1313"/>
      <c r="CT75" s="1313"/>
      <c r="CU75" s="1313"/>
      <c r="CV75" s="1313">
        <v>14.9</v>
      </c>
      <c r="CW75" s="1313"/>
      <c r="CX75" s="1313"/>
      <c r="CY75" s="1313"/>
      <c r="CZ75" s="1313"/>
      <c r="DA75" s="1313"/>
      <c r="DB75" s="1313"/>
      <c r="DC75" s="1313"/>
    </row>
    <row r="76" spans="2:107" ht="13.2" x14ac:dyDescent="0.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397"/>
      <c r="G77" s="1311"/>
      <c r="H77" s="1311"/>
      <c r="I77" s="1311"/>
      <c r="J77" s="1311"/>
      <c r="K77" s="1312"/>
      <c r="L77" s="1312"/>
      <c r="M77" s="1312"/>
      <c r="N77" s="1312"/>
      <c r="AN77" s="1317" t="s">
        <v>603</v>
      </c>
      <c r="AO77" s="1317"/>
      <c r="AP77" s="1317"/>
      <c r="AQ77" s="1317"/>
      <c r="AR77" s="1317"/>
      <c r="AS77" s="1317"/>
      <c r="AT77" s="1317"/>
      <c r="AU77" s="1317"/>
      <c r="AV77" s="1317"/>
      <c r="AW77" s="1317"/>
      <c r="AX77" s="1317"/>
      <c r="AY77" s="1317"/>
      <c r="AZ77" s="1317"/>
      <c r="BA77" s="1317"/>
      <c r="BB77" s="1316" t="s">
        <v>601</v>
      </c>
      <c r="BC77" s="1316"/>
      <c r="BD77" s="1316"/>
      <c r="BE77" s="1316"/>
      <c r="BF77" s="1316"/>
      <c r="BG77" s="1316"/>
      <c r="BH77" s="1316"/>
      <c r="BI77" s="1316"/>
      <c r="BJ77" s="1316"/>
      <c r="BK77" s="1316"/>
      <c r="BL77" s="1316"/>
      <c r="BM77" s="1316"/>
      <c r="BN77" s="1316"/>
      <c r="BO77" s="1316"/>
      <c r="BP77" s="1313">
        <v>52.3</v>
      </c>
      <c r="BQ77" s="1313"/>
      <c r="BR77" s="1313"/>
      <c r="BS77" s="1313"/>
      <c r="BT77" s="1313"/>
      <c r="BU77" s="1313"/>
      <c r="BV77" s="1313"/>
      <c r="BW77" s="1313"/>
      <c r="BX77" s="1313">
        <v>55.4</v>
      </c>
      <c r="BY77" s="1313"/>
      <c r="BZ77" s="1313"/>
      <c r="CA77" s="1313"/>
      <c r="CB77" s="1313"/>
      <c r="CC77" s="1313"/>
      <c r="CD77" s="1313"/>
      <c r="CE77" s="1313"/>
      <c r="CF77" s="1313">
        <v>52.7</v>
      </c>
      <c r="CG77" s="1313"/>
      <c r="CH77" s="1313"/>
      <c r="CI77" s="1313"/>
      <c r="CJ77" s="1313"/>
      <c r="CK77" s="1313"/>
      <c r="CL77" s="1313"/>
      <c r="CM77" s="1313"/>
      <c r="CN77" s="1313">
        <v>49.7</v>
      </c>
      <c r="CO77" s="1313"/>
      <c r="CP77" s="1313"/>
      <c r="CQ77" s="1313"/>
      <c r="CR77" s="1313"/>
      <c r="CS77" s="1313"/>
      <c r="CT77" s="1313"/>
      <c r="CU77" s="1313"/>
      <c r="CV77" s="1313">
        <v>37.299999999999997</v>
      </c>
      <c r="CW77" s="1313"/>
      <c r="CX77" s="1313"/>
      <c r="CY77" s="1313"/>
      <c r="CZ77" s="1313"/>
      <c r="DA77" s="1313"/>
      <c r="DB77" s="1313"/>
      <c r="DC77" s="1313"/>
    </row>
    <row r="78" spans="2:107" ht="13.2"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605</v>
      </c>
      <c r="BC79" s="1316"/>
      <c r="BD79" s="1316"/>
      <c r="BE79" s="1316"/>
      <c r="BF79" s="1316"/>
      <c r="BG79" s="1316"/>
      <c r="BH79" s="1316"/>
      <c r="BI79" s="1316"/>
      <c r="BJ79" s="1316"/>
      <c r="BK79" s="1316"/>
      <c r="BL79" s="1316"/>
      <c r="BM79" s="1316"/>
      <c r="BN79" s="1316"/>
      <c r="BO79" s="1316"/>
      <c r="BP79" s="1313">
        <v>10</v>
      </c>
      <c r="BQ79" s="1313"/>
      <c r="BR79" s="1313"/>
      <c r="BS79" s="1313"/>
      <c r="BT79" s="1313"/>
      <c r="BU79" s="1313"/>
      <c r="BV79" s="1313"/>
      <c r="BW79" s="1313"/>
      <c r="BX79" s="1313">
        <v>9.6999999999999993</v>
      </c>
      <c r="BY79" s="1313"/>
      <c r="BZ79" s="1313"/>
      <c r="CA79" s="1313"/>
      <c r="CB79" s="1313"/>
      <c r="CC79" s="1313"/>
      <c r="CD79" s="1313"/>
      <c r="CE79" s="1313"/>
      <c r="CF79" s="1313">
        <v>9.5</v>
      </c>
      <c r="CG79" s="1313"/>
      <c r="CH79" s="1313"/>
      <c r="CI79" s="1313"/>
      <c r="CJ79" s="1313"/>
      <c r="CK79" s="1313"/>
      <c r="CL79" s="1313"/>
      <c r="CM79" s="1313"/>
      <c r="CN79" s="1313">
        <v>9.1999999999999993</v>
      </c>
      <c r="CO79" s="1313"/>
      <c r="CP79" s="1313"/>
      <c r="CQ79" s="1313"/>
      <c r="CR79" s="1313"/>
      <c r="CS79" s="1313"/>
      <c r="CT79" s="1313"/>
      <c r="CU79" s="1313"/>
      <c r="CV79" s="1313">
        <v>8.6</v>
      </c>
      <c r="CW79" s="1313"/>
      <c r="CX79" s="1313"/>
      <c r="CY79" s="1313"/>
      <c r="CZ79" s="1313"/>
      <c r="DA79" s="1313"/>
      <c r="DB79" s="1313"/>
      <c r="DC79" s="1313"/>
    </row>
    <row r="80" spans="2:107" ht="13.2"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h4kBl88cZneQWhRVYrI5jzi7v9g7XRrQNCaipkn+Zue1qYCagZYpLY5+16Bhp9XGuuaBCm2Fg3xdgwCqhhd3DQ==" saltValue="nU6KU8TP/I/HUrAqMghgi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84B8A-2A6A-4B93-80B6-8D0824B1BA66}">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505</v>
      </c>
    </row>
  </sheetData>
  <sheetProtection algorithmName="SHA-512" hashValue="D/W1NYUcghbcwnAW8sHYWv4c2C5xGjaPedrR0ANMe9b+Ubj+1LPu19PuGmIpiDUUIHC02IqGEfObEz4l74rEPg==" saltValue="i3nsX5oQeouUq5Riwlmjv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2E565-F46B-47EC-B622-2106D844C9B0}">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505</v>
      </c>
    </row>
  </sheetData>
  <sheetProtection algorithmName="SHA-512" hashValue="pDTM9KH6BibqNsKwMxiKvSsXn5/lRshC8BvqcDYljdYbkaQy7qInIrY74YszlJ6rlib0z+Gz/wvc9Fgkcl1Lyg==" saltValue="2OF5SXJ7J65hiNC2WSCcR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555</v>
      </c>
      <c r="G2" s="157"/>
      <c r="H2" s="158"/>
    </row>
    <row r="3" spans="1:8" x14ac:dyDescent="0.2">
      <c r="A3" s="154" t="s">
        <v>548</v>
      </c>
      <c r="B3" s="159"/>
      <c r="C3" s="160"/>
      <c r="D3" s="161">
        <v>92966</v>
      </c>
      <c r="E3" s="162"/>
      <c r="F3" s="163">
        <v>65876</v>
      </c>
      <c r="G3" s="164"/>
      <c r="H3" s="165"/>
    </row>
    <row r="4" spans="1:8" x14ac:dyDescent="0.2">
      <c r="A4" s="166"/>
      <c r="B4" s="167"/>
      <c r="C4" s="168"/>
      <c r="D4" s="169">
        <v>46262</v>
      </c>
      <c r="E4" s="170"/>
      <c r="F4" s="171">
        <v>36484</v>
      </c>
      <c r="G4" s="172"/>
      <c r="H4" s="173"/>
    </row>
    <row r="5" spans="1:8" x14ac:dyDescent="0.2">
      <c r="A5" s="154" t="s">
        <v>550</v>
      </c>
      <c r="B5" s="159"/>
      <c r="C5" s="160"/>
      <c r="D5" s="161">
        <v>77705</v>
      </c>
      <c r="E5" s="162"/>
      <c r="F5" s="163">
        <v>68468</v>
      </c>
      <c r="G5" s="164"/>
      <c r="H5" s="165"/>
    </row>
    <row r="6" spans="1:8" x14ac:dyDescent="0.2">
      <c r="A6" s="166"/>
      <c r="B6" s="167"/>
      <c r="C6" s="168"/>
      <c r="D6" s="169">
        <v>46892</v>
      </c>
      <c r="E6" s="170"/>
      <c r="F6" s="171">
        <v>34140</v>
      </c>
      <c r="G6" s="172"/>
      <c r="H6" s="173"/>
    </row>
    <row r="7" spans="1:8" x14ac:dyDescent="0.2">
      <c r="A7" s="154" t="s">
        <v>551</v>
      </c>
      <c r="B7" s="159"/>
      <c r="C7" s="160"/>
      <c r="D7" s="161">
        <v>94041</v>
      </c>
      <c r="E7" s="162"/>
      <c r="F7" s="163">
        <v>69729</v>
      </c>
      <c r="G7" s="164"/>
      <c r="H7" s="165"/>
    </row>
    <row r="8" spans="1:8" x14ac:dyDescent="0.2">
      <c r="A8" s="166"/>
      <c r="B8" s="167"/>
      <c r="C8" s="168"/>
      <c r="D8" s="169">
        <v>89061</v>
      </c>
      <c r="E8" s="170"/>
      <c r="F8" s="171">
        <v>38908</v>
      </c>
      <c r="G8" s="172"/>
      <c r="H8" s="173"/>
    </row>
    <row r="9" spans="1:8" x14ac:dyDescent="0.2">
      <c r="A9" s="154" t="s">
        <v>552</v>
      </c>
      <c r="B9" s="159"/>
      <c r="C9" s="160"/>
      <c r="D9" s="161">
        <v>77754</v>
      </c>
      <c r="E9" s="162"/>
      <c r="F9" s="163">
        <v>74581</v>
      </c>
      <c r="G9" s="164"/>
      <c r="H9" s="165"/>
    </row>
    <row r="10" spans="1:8" x14ac:dyDescent="0.2">
      <c r="A10" s="166"/>
      <c r="B10" s="167"/>
      <c r="C10" s="168"/>
      <c r="D10" s="169">
        <v>64286</v>
      </c>
      <c r="E10" s="170"/>
      <c r="F10" s="171">
        <v>41563</v>
      </c>
      <c r="G10" s="172"/>
      <c r="H10" s="173"/>
    </row>
    <row r="11" spans="1:8" x14ac:dyDescent="0.2">
      <c r="A11" s="154" t="s">
        <v>553</v>
      </c>
      <c r="B11" s="159"/>
      <c r="C11" s="160"/>
      <c r="D11" s="161">
        <v>184916</v>
      </c>
      <c r="E11" s="162"/>
      <c r="F11" s="163">
        <v>76347</v>
      </c>
      <c r="G11" s="164"/>
      <c r="H11" s="165"/>
    </row>
    <row r="12" spans="1:8" x14ac:dyDescent="0.2">
      <c r="A12" s="166"/>
      <c r="B12" s="167"/>
      <c r="C12" s="174"/>
      <c r="D12" s="169">
        <v>123695</v>
      </c>
      <c r="E12" s="170"/>
      <c r="F12" s="171">
        <v>41762</v>
      </c>
      <c r="G12" s="172"/>
      <c r="H12" s="173"/>
    </row>
    <row r="13" spans="1:8" x14ac:dyDescent="0.2">
      <c r="A13" s="154"/>
      <c r="B13" s="159"/>
      <c r="C13" s="175"/>
      <c r="D13" s="176">
        <v>105476</v>
      </c>
      <c r="E13" s="177"/>
      <c r="F13" s="178">
        <v>71000</v>
      </c>
      <c r="G13" s="179"/>
      <c r="H13" s="165"/>
    </row>
    <row r="14" spans="1:8" x14ac:dyDescent="0.2">
      <c r="A14" s="166"/>
      <c r="B14" s="167"/>
      <c r="C14" s="168"/>
      <c r="D14" s="169">
        <v>74039</v>
      </c>
      <c r="E14" s="170"/>
      <c r="F14" s="171">
        <v>38571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1.78</v>
      </c>
      <c r="C19" s="180">
        <f>ROUND(VALUE(SUBSTITUTE(実質収支比率等に係る経年分析!G$48,"▲","-")),2)</f>
        <v>0.6</v>
      </c>
      <c r="D19" s="180">
        <f>ROUND(VALUE(SUBSTITUTE(実質収支比率等に係る経年分析!H$48,"▲","-")),2)</f>
        <v>0.5</v>
      </c>
      <c r="E19" s="180">
        <f>ROUND(VALUE(SUBSTITUTE(実質収支比率等に係る経年分析!I$48,"▲","-")),2)</f>
        <v>1.7</v>
      </c>
      <c r="F19" s="180">
        <f>ROUND(VALUE(SUBSTITUTE(実質収支比率等に係る経年分析!J$48,"▲","-")),2)</f>
        <v>0.44</v>
      </c>
    </row>
    <row r="20" spans="1:11" x14ac:dyDescent="0.2">
      <c r="A20" s="180" t="s">
        <v>55</v>
      </c>
      <c r="B20" s="180">
        <f>ROUND(VALUE(SUBSTITUTE(実質収支比率等に係る経年分析!F$47,"▲","-")),2)</f>
        <v>11.33</v>
      </c>
      <c r="C20" s="180">
        <f>ROUND(VALUE(SUBSTITUTE(実質収支比率等に係る経年分析!G$47,"▲","-")),2)</f>
        <v>12.22</v>
      </c>
      <c r="D20" s="180">
        <f>ROUND(VALUE(SUBSTITUTE(実質収支比率等に係る経年分析!H$47,"▲","-")),2)</f>
        <v>10.46</v>
      </c>
      <c r="E20" s="180">
        <f>ROUND(VALUE(SUBSTITUTE(実質収支比率等に係る経年分析!I$47,"▲","-")),2)</f>
        <v>10.65</v>
      </c>
      <c r="F20" s="180">
        <f>ROUND(VALUE(SUBSTITUTE(実質収支比率等に係る経年分析!J$47,"▲","-")),2)</f>
        <v>11.43</v>
      </c>
    </row>
    <row r="21" spans="1:11" x14ac:dyDescent="0.2">
      <c r="A21" s="180" t="s">
        <v>56</v>
      </c>
      <c r="B21" s="180">
        <f>IF(ISNUMBER(VALUE(SUBSTITUTE(実質収支比率等に係る経年分析!F$49,"▲","-"))),ROUND(VALUE(SUBSTITUTE(実質収支比率等に係る経年分析!F$49,"▲","-")),2),NA())</f>
        <v>-2.68</v>
      </c>
      <c r="C21" s="180">
        <f>IF(ISNUMBER(VALUE(SUBSTITUTE(実質収支比率等に係る経年分析!G$49,"▲","-"))),ROUND(VALUE(SUBSTITUTE(実質収支比率等に係る経年分析!G$49,"▲","-")),2),NA())</f>
        <v>-1.1499999999999999</v>
      </c>
      <c r="D21" s="180">
        <f>IF(ISNUMBER(VALUE(SUBSTITUTE(実質収支比率等に係る経年分析!H$49,"▲","-"))),ROUND(VALUE(SUBSTITUTE(実質収支比率等に係る経年分析!H$49,"▲","-")),2),NA())</f>
        <v>-2.0699999999999998</v>
      </c>
      <c r="E21" s="180">
        <f>IF(ISNUMBER(VALUE(SUBSTITUTE(実質収支比率等に係る経年分析!I$49,"▲","-"))),ROUND(VALUE(SUBSTITUTE(実質収支比率等に係る経年分析!I$49,"▲","-")),2),NA())</f>
        <v>1.23</v>
      </c>
      <c r="F21" s="180">
        <f>IF(ISNUMBER(VALUE(SUBSTITUTE(実質収支比率等に係る経年分析!J$49,"▲","-"))),ROUND(VALUE(SUBSTITUTE(実質収支比率等に係る経年分析!J$49,"▲","-")),2),NA())</f>
        <v>-1.17</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一般会計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1.31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1.32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2">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0.22</v>
      </c>
    </row>
    <row r="32" spans="1:11" x14ac:dyDescent="0.2">
      <c r="A32" s="181" t="str">
        <f>IF(連結実質赤字比率に係る赤字・黒字の構成分析!C$38="",NA(),連結実質赤字比率に係る赤字・黒字の構成分析!C$38)</f>
        <v>港湾施設管理受託特別会計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0.32</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1.1100000000000001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0.57999999999999996</v>
      </c>
    </row>
    <row r="34" spans="1:16" x14ac:dyDescent="0.2">
      <c r="A34" s="181" t="str">
        <f>IF(連結実質赤字比率に係る赤字・黒字の構成分析!C$36="",NA(),連結実質赤字比率に係る赤字・黒字の構成分析!C$36)</f>
        <v>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7.69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7.72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6.47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5.12</v>
      </c>
    </row>
    <row r="35" spans="1:16" x14ac:dyDescent="0.2">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7.32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7.82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9.15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8.4600000000000009</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16.75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17.28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17.82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16.07</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1467</v>
      </c>
      <c r="E42" s="182"/>
      <c r="F42" s="182"/>
      <c r="G42" s="182">
        <f>'実質公債費比率（分子）の構造'!L$52</f>
        <v>1383</v>
      </c>
      <c r="H42" s="182"/>
      <c r="I42" s="182"/>
      <c r="J42" s="182">
        <f>'実質公債費比率（分子）の構造'!M$52</f>
        <v>1307</v>
      </c>
      <c r="K42" s="182"/>
      <c r="L42" s="182"/>
      <c r="M42" s="182">
        <f>'実質公債費比率（分子）の構造'!N$52</f>
        <v>1221</v>
      </c>
      <c r="N42" s="182"/>
      <c r="O42" s="182"/>
      <c r="P42" s="182">
        <f>'実質公債費比率（分子）の構造'!O$52</f>
        <v>1153</v>
      </c>
    </row>
    <row r="43" spans="1:16" x14ac:dyDescent="0.2">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355</v>
      </c>
      <c r="C46" s="182"/>
      <c r="D46" s="182"/>
      <c r="E46" s="182">
        <f>'実質公債費比率（分子）の構造'!L$48</f>
        <v>409</v>
      </c>
      <c r="F46" s="182"/>
      <c r="G46" s="182"/>
      <c r="H46" s="182">
        <f>'実質公債費比率（分子）の構造'!M$48</f>
        <v>370</v>
      </c>
      <c r="I46" s="182"/>
      <c r="J46" s="182"/>
      <c r="K46" s="182">
        <f>'実質公債費比率（分子）の構造'!N$48</f>
        <v>349</v>
      </c>
      <c r="L46" s="182"/>
      <c r="M46" s="182"/>
      <c r="N46" s="182">
        <f>'実質公債費比率（分子）の構造'!O$48</f>
        <v>316</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2149</v>
      </c>
      <c r="C49" s="182"/>
      <c r="D49" s="182"/>
      <c r="E49" s="182">
        <f>'実質公債費比率（分子）の構造'!L$45</f>
        <v>2085</v>
      </c>
      <c r="F49" s="182"/>
      <c r="G49" s="182"/>
      <c r="H49" s="182">
        <f>'実質公債費比率（分子）の構造'!M$45</f>
        <v>1926</v>
      </c>
      <c r="I49" s="182"/>
      <c r="J49" s="182"/>
      <c r="K49" s="182">
        <f>'実質公債費比率（分子）の構造'!N$45</f>
        <v>1826</v>
      </c>
      <c r="L49" s="182"/>
      <c r="M49" s="182"/>
      <c r="N49" s="182">
        <f>'実質公債費比率（分子）の構造'!O$45</f>
        <v>1760</v>
      </c>
      <c r="O49" s="182"/>
      <c r="P49" s="182"/>
    </row>
    <row r="50" spans="1:16" x14ac:dyDescent="0.2">
      <c r="A50" s="182" t="s">
        <v>71</v>
      </c>
      <c r="B50" s="182" t="e">
        <f>NA()</f>
        <v>#N/A</v>
      </c>
      <c r="C50" s="182">
        <f>IF(ISNUMBER('実質公債費比率（分子）の構造'!K$53),'実質公債費比率（分子）の構造'!K$53,NA())</f>
        <v>1037</v>
      </c>
      <c r="D50" s="182" t="e">
        <f>NA()</f>
        <v>#N/A</v>
      </c>
      <c r="E50" s="182" t="e">
        <f>NA()</f>
        <v>#N/A</v>
      </c>
      <c r="F50" s="182">
        <f>IF(ISNUMBER('実質公債費比率（分子）の構造'!L$53),'実質公債費比率（分子）の構造'!L$53,NA())</f>
        <v>1111</v>
      </c>
      <c r="G50" s="182" t="e">
        <f>NA()</f>
        <v>#N/A</v>
      </c>
      <c r="H50" s="182" t="e">
        <f>NA()</f>
        <v>#N/A</v>
      </c>
      <c r="I50" s="182">
        <f>IF(ISNUMBER('実質公債費比率（分子）の構造'!M$53),'実質公債費比率（分子）の構造'!M$53,NA())</f>
        <v>989</v>
      </c>
      <c r="J50" s="182" t="e">
        <f>NA()</f>
        <v>#N/A</v>
      </c>
      <c r="K50" s="182" t="e">
        <f>NA()</f>
        <v>#N/A</v>
      </c>
      <c r="L50" s="182">
        <f>IF(ISNUMBER('実質公債費比率（分子）の構造'!N$53),'実質公債費比率（分子）の構造'!N$53,NA())</f>
        <v>954</v>
      </c>
      <c r="M50" s="182" t="e">
        <f>NA()</f>
        <v>#N/A</v>
      </c>
      <c r="N50" s="182" t="e">
        <f>NA()</f>
        <v>#N/A</v>
      </c>
      <c r="O50" s="182">
        <f>IF(ISNUMBER('実質公債費比率（分子）の構造'!O$53),'実質公債費比率（分子）の構造'!O$53,NA())</f>
        <v>923</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12904</v>
      </c>
      <c r="E56" s="181"/>
      <c r="F56" s="181"/>
      <c r="G56" s="181">
        <f>'将来負担比率（分子）の構造'!J$52</f>
        <v>12654</v>
      </c>
      <c r="H56" s="181"/>
      <c r="I56" s="181"/>
      <c r="J56" s="181">
        <f>'将来負担比率（分子）の構造'!K$52</f>
        <v>13194</v>
      </c>
      <c r="K56" s="181"/>
      <c r="L56" s="181"/>
      <c r="M56" s="181">
        <f>'将来負担比率（分子）の構造'!L$52</f>
        <v>13610</v>
      </c>
      <c r="N56" s="181"/>
      <c r="O56" s="181"/>
      <c r="P56" s="181">
        <f>'将来負担比率（分子）の構造'!M$52</f>
        <v>14912</v>
      </c>
    </row>
    <row r="57" spans="1:16" x14ac:dyDescent="0.2">
      <c r="A57" s="181" t="s">
        <v>42</v>
      </c>
      <c r="B57" s="181"/>
      <c r="C57" s="181"/>
      <c r="D57" s="181">
        <f>'将来負担比率（分子）の構造'!I$51</f>
        <v>1375</v>
      </c>
      <c r="E57" s="181"/>
      <c r="F57" s="181"/>
      <c r="G57" s="181">
        <f>'将来負担比率（分子）の構造'!J$51</f>
        <v>1669</v>
      </c>
      <c r="H57" s="181"/>
      <c r="I57" s="181"/>
      <c r="J57" s="181">
        <f>'将来負担比率（分子）の構造'!K$51</f>
        <v>1651</v>
      </c>
      <c r="K57" s="181"/>
      <c r="L57" s="181"/>
      <c r="M57" s="181">
        <f>'将来負担比率（分子）の構造'!L$51</f>
        <v>1593</v>
      </c>
      <c r="N57" s="181"/>
      <c r="O57" s="181"/>
      <c r="P57" s="181">
        <f>'将来負担比率（分子）の構造'!M$51</f>
        <v>1259</v>
      </c>
    </row>
    <row r="58" spans="1:16" x14ac:dyDescent="0.2">
      <c r="A58" s="181" t="s">
        <v>41</v>
      </c>
      <c r="B58" s="181"/>
      <c r="C58" s="181"/>
      <c r="D58" s="181">
        <f>'将来負担比率（分子）の構造'!I$50</f>
        <v>3179</v>
      </c>
      <c r="E58" s="181"/>
      <c r="F58" s="181"/>
      <c r="G58" s="181">
        <f>'将来負担比率（分子）の構造'!J$50</f>
        <v>4034</v>
      </c>
      <c r="H58" s="181"/>
      <c r="I58" s="181"/>
      <c r="J58" s="181">
        <f>'将来負担比率（分子）の構造'!K$50</f>
        <v>3845</v>
      </c>
      <c r="K58" s="181"/>
      <c r="L58" s="181"/>
      <c r="M58" s="181">
        <f>'将来負担比率（分子）の構造'!L$50</f>
        <v>3989</v>
      </c>
      <c r="N58" s="181"/>
      <c r="O58" s="181"/>
      <c r="P58" s="181">
        <f>'将来負担比率（分子）の構造'!M$50</f>
        <v>4115</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2498</v>
      </c>
      <c r="C61" s="181"/>
      <c r="D61" s="181"/>
      <c r="E61" s="181">
        <f>'将来負担比率（分子）の構造'!J$46</f>
        <v>2506</v>
      </c>
      <c r="F61" s="181"/>
      <c r="G61" s="181"/>
      <c r="H61" s="181">
        <f>'将来負担比率（分子）の構造'!K$46</f>
        <v>2452</v>
      </c>
      <c r="I61" s="181"/>
      <c r="J61" s="181"/>
      <c r="K61" s="181">
        <f>'将来負担比率（分子）の構造'!L$46</f>
        <v>2451</v>
      </c>
      <c r="L61" s="181"/>
      <c r="M61" s="181"/>
      <c r="N61" s="181">
        <f>'将来負担比率（分子）の構造'!M$46</f>
        <v>2347</v>
      </c>
      <c r="O61" s="181"/>
      <c r="P61" s="181"/>
    </row>
    <row r="62" spans="1:16" x14ac:dyDescent="0.2">
      <c r="A62" s="181" t="s">
        <v>35</v>
      </c>
      <c r="B62" s="181">
        <f>'将来負担比率（分子）の構造'!I$45</f>
        <v>1693</v>
      </c>
      <c r="C62" s="181"/>
      <c r="D62" s="181"/>
      <c r="E62" s="181">
        <f>'将来負担比率（分子）の構造'!J$45</f>
        <v>1664</v>
      </c>
      <c r="F62" s="181"/>
      <c r="G62" s="181"/>
      <c r="H62" s="181">
        <f>'将来負担比率（分子）の構造'!K$45</f>
        <v>1591</v>
      </c>
      <c r="I62" s="181"/>
      <c r="J62" s="181"/>
      <c r="K62" s="181">
        <f>'将来負担比率（分子）の構造'!L$45</f>
        <v>1593</v>
      </c>
      <c r="L62" s="181"/>
      <c r="M62" s="181"/>
      <c r="N62" s="181">
        <f>'将来負担比率（分子）の構造'!M$45</f>
        <v>1562</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3937</v>
      </c>
      <c r="C64" s="181"/>
      <c r="D64" s="181"/>
      <c r="E64" s="181">
        <f>'将来負担比率（分子）の構造'!J$43</f>
        <v>3657</v>
      </c>
      <c r="F64" s="181"/>
      <c r="G64" s="181"/>
      <c r="H64" s="181">
        <f>'将来負担比率（分子）の構造'!K$43</f>
        <v>3534</v>
      </c>
      <c r="I64" s="181"/>
      <c r="J64" s="181"/>
      <c r="K64" s="181">
        <f>'将来負担比率（分子）の構造'!L$43</f>
        <v>3292</v>
      </c>
      <c r="L64" s="181"/>
      <c r="M64" s="181"/>
      <c r="N64" s="181">
        <f>'将来負担比率（分子）の構造'!M$43</f>
        <v>3011</v>
      </c>
      <c r="O64" s="181"/>
      <c r="P64" s="181"/>
    </row>
    <row r="65" spans="1:16" x14ac:dyDescent="0.2">
      <c r="A65" s="181" t="s">
        <v>32</v>
      </c>
      <c r="B65" s="181">
        <f>'将来負担比率（分子）の構造'!I$42</f>
        <v>416</v>
      </c>
      <c r="C65" s="181"/>
      <c r="D65" s="181"/>
      <c r="E65" s="181">
        <f>'将来負担比率（分子）の構造'!J$42</f>
        <v>386</v>
      </c>
      <c r="F65" s="181"/>
      <c r="G65" s="181"/>
      <c r="H65" s="181">
        <f>'将来負担比率（分子）の構造'!K$42</f>
        <v>386</v>
      </c>
      <c r="I65" s="181"/>
      <c r="J65" s="181"/>
      <c r="K65" s="181">
        <f>'将来負担比率（分子）の構造'!L$42</f>
        <v>386</v>
      </c>
      <c r="L65" s="181"/>
      <c r="M65" s="181"/>
      <c r="N65" s="181">
        <f>'将来負担比率（分子）の構造'!M$42</f>
        <v>386</v>
      </c>
      <c r="O65" s="181"/>
      <c r="P65" s="181"/>
    </row>
    <row r="66" spans="1:16" x14ac:dyDescent="0.2">
      <c r="A66" s="181" t="s">
        <v>31</v>
      </c>
      <c r="B66" s="181">
        <f>'将来負担比率（分子）の構造'!I$41</f>
        <v>20812</v>
      </c>
      <c r="C66" s="181"/>
      <c r="D66" s="181"/>
      <c r="E66" s="181">
        <f>'将来負担比率（分子）の構造'!J$41</f>
        <v>20721</v>
      </c>
      <c r="F66" s="181"/>
      <c r="G66" s="181"/>
      <c r="H66" s="181">
        <f>'将来負担比率（分子）の構造'!K$41</f>
        <v>21391</v>
      </c>
      <c r="I66" s="181"/>
      <c r="J66" s="181"/>
      <c r="K66" s="181">
        <f>'将来負担比率（分子）の構造'!L$41</f>
        <v>21373</v>
      </c>
      <c r="L66" s="181"/>
      <c r="M66" s="181"/>
      <c r="N66" s="181">
        <f>'将来負担比率（分子）の構造'!M$41</f>
        <v>23219</v>
      </c>
      <c r="O66" s="181"/>
      <c r="P66" s="181"/>
    </row>
    <row r="67" spans="1:16" x14ac:dyDescent="0.2">
      <c r="A67" s="181" t="s">
        <v>75</v>
      </c>
      <c r="B67" s="181" t="e">
        <f>NA()</f>
        <v>#N/A</v>
      </c>
      <c r="C67" s="181">
        <f>IF(ISNUMBER('将来負担比率（分子）の構造'!I$53), IF('将来負担比率（分子）の構造'!I$53 &lt; 0, 0, '将来負担比率（分子）の構造'!I$53), NA())</f>
        <v>11897</v>
      </c>
      <c r="D67" s="181" t="e">
        <f>NA()</f>
        <v>#N/A</v>
      </c>
      <c r="E67" s="181" t="e">
        <f>NA()</f>
        <v>#N/A</v>
      </c>
      <c r="F67" s="181">
        <f>IF(ISNUMBER('将来負担比率（分子）の構造'!J$53), IF('将来負担比率（分子）の構造'!J$53 &lt; 0, 0, '将来負担比率（分子）の構造'!J$53), NA())</f>
        <v>10577</v>
      </c>
      <c r="G67" s="181" t="e">
        <f>NA()</f>
        <v>#N/A</v>
      </c>
      <c r="H67" s="181" t="e">
        <f>NA()</f>
        <v>#N/A</v>
      </c>
      <c r="I67" s="181">
        <f>IF(ISNUMBER('将来負担比率（分子）の構造'!K$53), IF('将来負担比率（分子）の構造'!K$53 &lt; 0, 0, '将来負担比率（分子）の構造'!K$53), NA())</f>
        <v>10665</v>
      </c>
      <c r="J67" s="181" t="e">
        <f>NA()</f>
        <v>#N/A</v>
      </c>
      <c r="K67" s="181" t="e">
        <f>NA()</f>
        <v>#N/A</v>
      </c>
      <c r="L67" s="181">
        <f>IF(ISNUMBER('将来負担比率（分子）の構造'!L$53), IF('将来負担比率（分子）の構造'!L$53 &lt; 0, 0, '将来負担比率（分子）の構造'!L$53), NA())</f>
        <v>9902</v>
      </c>
      <c r="M67" s="181" t="e">
        <f>NA()</f>
        <v>#N/A</v>
      </c>
      <c r="N67" s="181" t="e">
        <f>NA()</f>
        <v>#N/A</v>
      </c>
      <c r="O67" s="181">
        <f>IF(ISNUMBER('将来負担比率（分子）の構造'!M$53), IF('将来負担比率（分子）の構造'!M$53 &lt; 0, 0, '将来負担比率（分子）の構造'!M$53), NA())</f>
        <v>10239</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782</v>
      </c>
      <c r="C72" s="185">
        <f>基金残高に係る経年分析!G55</f>
        <v>790</v>
      </c>
      <c r="D72" s="185">
        <f>基金残高に係る経年分析!H55</f>
        <v>872</v>
      </c>
    </row>
    <row r="73" spans="1:16" x14ac:dyDescent="0.2">
      <c r="A73" s="184" t="s">
        <v>78</v>
      </c>
      <c r="B73" s="185">
        <f>基金残高に係る経年分析!F56</f>
        <v>659</v>
      </c>
      <c r="C73" s="185">
        <f>基金残高に係る経年分析!G56</f>
        <v>659</v>
      </c>
      <c r="D73" s="185">
        <f>基金残高に係る経年分析!H56</f>
        <v>659</v>
      </c>
    </row>
    <row r="74" spans="1:16" x14ac:dyDescent="0.2">
      <c r="A74" s="184" t="s">
        <v>79</v>
      </c>
      <c r="B74" s="185">
        <f>基金残高に係る経年分析!F57</f>
        <v>2862</v>
      </c>
      <c r="C74" s="185">
        <f>基金残高に係る経年分析!G57</f>
        <v>3123</v>
      </c>
      <c r="D74" s="185">
        <f>基金残高に係る経年分析!H57</f>
        <v>3199</v>
      </c>
    </row>
  </sheetData>
  <sheetProtection algorithmName="SHA-512" hashValue="kEaqUeKVLpGdfvM2tQL9/a36H+6ORbjHzYjOfu9Q9ueflWXmG2z5YN0N7SJ7r1ic3LZDzx13bc9Zfpb9+PzgAg==" saltValue="QGz/Ooc9wuWtwFmS3Rjs0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227</v>
      </c>
      <c r="C5" s="747"/>
      <c r="D5" s="747"/>
      <c r="E5" s="747"/>
      <c r="F5" s="747"/>
      <c r="G5" s="747"/>
      <c r="H5" s="747"/>
      <c r="I5" s="747"/>
      <c r="J5" s="747"/>
      <c r="K5" s="747"/>
      <c r="L5" s="747"/>
      <c r="M5" s="747"/>
      <c r="N5" s="747"/>
      <c r="O5" s="747"/>
      <c r="P5" s="747"/>
      <c r="Q5" s="748"/>
      <c r="R5" s="735">
        <v>5200604</v>
      </c>
      <c r="S5" s="736"/>
      <c r="T5" s="736"/>
      <c r="U5" s="736"/>
      <c r="V5" s="736"/>
      <c r="W5" s="736"/>
      <c r="X5" s="736"/>
      <c r="Y5" s="779"/>
      <c r="Z5" s="797">
        <v>24.8</v>
      </c>
      <c r="AA5" s="797"/>
      <c r="AB5" s="797"/>
      <c r="AC5" s="797"/>
      <c r="AD5" s="798">
        <v>5056285</v>
      </c>
      <c r="AE5" s="798"/>
      <c r="AF5" s="798"/>
      <c r="AG5" s="798"/>
      <c r="AH5" s="798"/>
      <c r="AI5" s="798"/>
      <c r="AJ5" s="798"/>
      <c r="AK5" s="798"/>
      <c r="AL5" s="780">
        <v>71.099999999999994</v>
      </c>
      <c r="AM5" s="751"/>
      <c r="AN5" s="751"/>
      <c r="AO5" s="781"/>
      <c r="AP5" s="746" t="s">
        <v>228</v>
      </c>
      <c r="AQ5" s="747"/>
      <c r="AR5" s="747"/>
      <c r="AS5" s="747"/>
      <c r="AT5" s="747"/>
      <c r="AU5" s="747"/>
      <c r="AV5" s="747"/>
      <c r="AW5" s="747"/>
      <c r="AX5" s="747"/>
      <c r="AY5" s="747"/>
      <c r="AZ5" s="747"/>
      <c r="BA5" s="747"/>
      <c r="BB5" s="747"/>
      <c r="BC5" s="747"/>
      <c r="BD5" s="747"/>
      <c r="BE5" s="747"/>
      <c r="BF5" s="748"/>
      <c r="BG5" s="680">
        <v>5056285</v>
      </c>
      <c r="BH5" s="681"/>
      <c r="BI5" s="681"/>
      <c r="BJ5" s="681"/>
      <c r="BK5" s="681"/>
      <c r="BL5" s="681"/>
      <c r="BM5" s="681"/>
      <c r="BN5" s="682"/>
      <c r="BO5" s="713">
        <v>97.2</v>
      </c>
      <c r="BP5" s="713"/>
      <c r="BQ5" s="713"/>
      <c r="BR5" s="713"/>
      <c r="BS5" s="714">
        <v>46421</v>
      </c>
      <c r="BT5" s="714"/>
      <c r="BU5" s="714"/>
      <c r="BV5" s="714"/>
      <c r="BW5" s="714"/>
      <c r="BX5" s="714"/>
      <c r="BY5" s="714"/>
      <c r="BZ5" s="714"/>
      <c r="CA5" s="714"/>
      <c r="CB5" s="777"/>
      <c r="CD5" s="784" t="s">
        <v>223</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221</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x14ac:dyDescent="0.2">
      <c r="B6" s="677" t="s">
        <v>232</v>
      </c>
      <c r="C6" s="678"/>
      <c r="D6" s="678"/>
      <c r="E6" s="678"/>
      <c r="F6" s="678"/>
      <c r="G6" s="678"/>
      <c r="H6" s="678"/>
      <c r="I6" s="678"/>
      <c r="J6" s="678"/>
      <c r="K6" s="678"/>
      <c r="L6" s="678"/>
      <c r="M6" s="678"/>
      <c r="N6" s="678"/>
      <c r="O6" s="678"/>
      <c r="P6" s="678"/>
      <c r="Q6" s="679"/>
      <c r="R6" s="680">
        <v>77090</v>
      </c>
      <c r="S6" s="681"/>
      <c r="T6" s="681"/>
      <c r="U6" s="681"/>
      <c r="V6" s="681"/>
      <c r="W6" s="681"/>
      <c r="X6" s="681"/>
      <c r="Y6" s="682"/>
      <c r="Z6" s="713">
        <v>0.4</v>
      </c>
      <c r="AA6" s="713"/>
      <c r="AB6" s="713"/>
      <c r="AC6" s="713"/>
      <c r="AD6" s="714">
        <v>77090</v>
      </c>
      <c r="AE6" s="714"/>
      <c r="AF6" s="714"/>
      <c r="AG6" s="714"/>
      <c r="AH6" s="714"/>
      <c r="AI6" s="714"/>
      <c r="AJ6" s="714"/>
      <c r="AK6" s="714"/>
      <c r="AL6" s="683">
        <v>1.1000000000000001</v>
      </c>
      <c r="AM6" s="684"/>
      <c r="AN6" s="684"/>
      <c r="AO6" s="715"/>
      <c r="AP6" s="677" t="s">
        <v>233</v>
      </c>
      <c r="AQ6" s="678"/>
      <c r="AR6" s="678"/>
      <c r="AS6" s="678"/>
      <c r="AT6" s="678"/>
      <c r="AU6" s="678"/>
      <c r="AV6" s="678"/>
      <c r="AW6" s="678"/>
      <c r="AX6" s="678"/>
      <c r="AY6" s="678"/>
      <c r="AZ6" s="678"/>
      <c r="BA6" s="678"/>
      <c r="BB6" s="678"/>
      <c r="BC6" s="678"/>
      <c r="BD6" s="678"/>
      <c r="BE6" s="678"/>
      <c r="BF6" s="679"/>
      <c r="BG6" s="680">
        <v>5056285</v>
      </c>
      <c r="BH6" s="681"/>
      <c r="BI6" s="681"/>
      <c r="BJ6" s="681"/>
      <c r="BK6" s="681"/>
      <c r="BL6" s="681"/>
      <c r="BM6" s="681"/>
      <c r="BN6" s="682"/>
      <c r="BO6" s="713">
        <v>97.2</v>
      </c>
      <c r="BP6" s="713"/>
      <c r="BQ6" s="713"/>
      <c r="BR6" s="713"/>
      <c r="BS6" s="714">
        <v>46421</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178749</v>
      </c>
      <c r="CS6" s="681"/>
      <c r="CT6" s="681"/>
      <c r="CU6" s="681"/>
      <c r="CV6" s="681"/>
      <c r="CW6" s="681"/>
      <c r="CX6" s="681"/>
      <c r="CY6" s="682"/>
      <c r="CZ6" s="780">
        <v>0.9</v>
      </c>
      <c r="DA6" s="751"/>
      <c r="DB6" s="751"/>
      <c r="DC6" s="783"/>
      <c r="DD6" s="686">
        <v>2198</v>
      </c>
      <c r="DE6" s="681"/>
      <c r="DF6" s="681"/>
      <c r="DG6" s="681"/>
      <c r="DH6" s="681"/>
      <c r="DI6" s="681"/>
      <c r="DJ6" s="681"/>
      <c r="DK6" s="681"/>
      <c r="DL6" s="681"/>
      <c r="DM6" s="681"/>
      <c r="DN6" s="681"/>
      <c r="DO6" s="681"/>
      <c r="DP6" s="682"/>
      <c r="DQ6" s="686">
        <v>178749</v>
      </c>
      <c r="DR6" s="681"/>
      <c r="DS6" s="681"/>
      <c r="DT6" s="681"/>
      <c r="DU6" s="681"/>
      <c r="DV6" s="681"/>
      <c r="DW6" s="681"/>
      <c r="DX6" s="681"/>
      <c r="DY6" s="681"/>
      <c r="DZ6" s="681"/>
      <c r="EA6" s="681"/>
      <c r="EB6" s="681"/>
      <c r="EC6" s="727"/>
    </row>
    <row r="7" spans="2:143" ht="11.25" customHeight="1" x14ac:dyDescent="0.2">
      <c r="B7" s="677" t="s">
        <v>235</v>
      </c>
      <c r="C7" s="678"/>
      <c r="D7" s="678"/>
      <c r="E7" s="678"/>
      <c r="F7" s="678"/>
      <c r="G7" s="678"/>
      <c r="H7" s="678"/>
      <c r="I7" s="678"/>
      <c r="J7" s="678"/>
      <c r="K7" s="678"/>
      <c r="L7" s="678"/>
      <c r="M7" s="678"/>
      <c r="N7" s="678"/>
      <c r="O7" s="678"/>
      <c r="P7" s="678"/>
      <c r="Q7" s="679"/>
      <c r="R7" s="680">
        <v>3587</v>
      </c>
      <c r="S7" s="681"/>
      <c r="T7" s="681"/>
      <c r="U7" s="681"/>
      <c r="V7" s="681"/>
      <c r="W7" s="681"/>
      <c r="X7" s="681"/>
      <c r="Y7" s="682"/>
      <c r="Z7" s="713">
        <v>0</v>
      </c>
      <c r="AA7" s="713"/>
      <c r="AB7" s="713"/>
      <c r="AC7" s="713"/>
      <c r="AD7" s="714">
        <v>3587</v>
      </c>
      <c r="AE7" s="714"/>
      <c r="AF7" s="714"/>
      <c r="AG7" s="714"/>
      <c r="AH7" s="714"/>
      <c r="AI7" s="714"/>
      <c r="AJ7" s="714"/>
      <c r="AK7" s="714"/>
      <c r="AL7" s="683">
        <v>0.1</v>
      </c>
      <c r="AM7" s="684"/>
      <c r="AN7" s="684"/>
      <c r="AO7" s="715"/>
      <c r="AP7" s="677" t="s">
        <v>236</v>
      </c>
      <c r="AQ7" s="678"/>
      <c r="AR7" s="678"/>
      <c r="AS7" s="678"/>
      <c r="AT7" s="678"/>
      <c r="AU7" s="678"/>
      <c r="AV7" s="678"/>
      <c r="AW7" s="678"/>
      <c r="AX7" s="678"/>
      <c r="AY7" s="678"/>
      <c r="AZ7" s="678"/>
      <c r="BA7" s="678"/>
      <c r="BB7" s="678"/>
      <c r="BC7" s="678"/>
      <c r="BD7" s="678"/>
      <c r="BE7" s="678"/>
      <c r="BF7" s="679"/>
      <c r="BG7" s="680">
        <v>1590127</v>
      </c>
      <c r="BH7" s="681"/>
      <c r="BI7" s="681"/>
      <c r="BJ7" s="681"/>
      <c r="BK7" s="681"/>
      <c r="BL7" s="681"/>
      <c r="BM7" s="681"/>
      <c r="BN7" s="682"/>
      <c r="BO7" s="713">
        <v>30.6</v>
      </c>
      <c r="BP7" s="713"/>
      <c r="BQ7" s="713"/>
      <c r="BR7" s="713"/>
      <c r="BS7" s="714">
        <v>46421</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6870383</v>
      </c>
      <c r="CS7" s="681"/>
      <c r="CT7" s="681"/>
      <c r="CU7" s="681"/>
      <c r="CV7" s="681"/>
      <c r="CW7" s="681"/>
      <c r="CX7" s="681"/>
      <c r="CY7" s="682"/>
      <c r="CZ7" s="713">
        <v>34.299999999999997</v>
      </c>
      <c r="DA7" s="713"/>
      <c r="DB7" s="713"/>
      <c r="DC7" s="713"/>
      <c r="DD7" s="686">
        <v>2136098</v>
      </c>
      <c r="DE7" s="681"/>
      <c r="DF7" s="681"/>
      <c r="DG7" s="681"/>
      <c r="DH7" s="681"/>
      <c r="DI7" s="681"/>
      <c r="DJ7" s="681"/>
      <c r="DK7" s="681"/>
      <c r="DL7" s="681"/>
      <c r="DM7" s="681"/>
      <c r="DN7" s="681"/>
      <c r="DO7" s="681"/>
      <c r="DP7" s="682"/>
      <c r="DQ7" s="686">
        <v>1923085</v>
      </c>
      <c r="DR7" s="681"/>
      <c r="DS7" s="681"/>
      <c r="DT7" s="681"/>
      <c r="DU7" s="681"/>
      <c r="DV7" s="681"/>
      <c r="DW7" s="681"/>
      <c r="DX7" s="681"/>
      <c r="DY7" s="681"/>
      <c r="DZ7" s="681"/>
      <c r="EA7" s="681"/>
      <c r="EB7" s="681"/>
      <c r="EC7" s="727"/>
    </row>
    <row r="8" spans="2:143" ht="11.25" customHeight="1" x14ac:dyDescent="0.2">
      <c r="B8" s="677" t="s">
        <v>238</v>
      </c>
      <c r="C8" s="678"/>
      <c r="D8" s="678"/>
      <c r="E8" s="678"/>
      <c r="F8" s="678"/>
      <c r="G8" s="678"/>
      <c r="H8" s="678"/>
      <c r="I8" s="678"/>
      <c r="J8" s="678"/>
      <c r="K8" s="678"/>
      <c r="L8" s="678"/>
      <c r="M8" s="678"/>
      <c r="N8" s="678"/>
      <c r="O8" s="678"/>
      <c r="P8" s="678"/>
      <c r="Q8" s="679"/>
      <c r="R8" s="680">
        <v>14864</v>
      </c>
      <c r="S8" s="681"/>
      <c r="T8" s="681"/>
      <c r="U8" s="681"/>
      <c r="V8" s="681"/>
      <c r="W8" s="681"/>
      <c r="X8" s="681"/>
      <c r="Y8" s="682"/>
      <c r="Z8" s="713">
        <v>0.1</v>
      </c>
      <c r="AA8" s="713"/>
      <c r="AB8" s="713"/>
      <c r="AC8" s="713"/>
      <c r="AD8" s="714">
        <v>14864</v>
      </c>
      <c r="AE8" s="714"/>
      <c r="AF8" s="714"/>
      <c r="AG8" s="714"/>
      <c r="AH8" s="714"/>
      <c r="AI8" s="714"/>
      <c r="AJ8" s="714"/>
      <c r="AK8" s="714"/>
      <c r="AL8" s="683">
        <v>0.2</v>
      </c>
      <c r="AM8" s="684"/>
      <c r="AN8" s="684"/>
      <c r="AO8" s="715"/>
      <c r="AP8" s="677" t="s">
        <v>239</v>
      </c>
      <c r="AQ8" s="678"/>
      <c r="AR8" s="678"/>
      <c r="AS8" s="678"/>
      <c r="AT8" s="678"/>
      <c r="AU8" s="678"/>
      <c r="AV8" s="678"/>
      <c r="AW8" s="678"/>
      <c r="AX8" s="678"/>
      <c r="AY8" s="678"/>
      <c r="AZ8" s="678"/>
      <c r="BA8" s="678"/>
      <c r="BB8" s="678"/>
      <c r="BC8" s="678"/>
      <c r="BD8" s="678"/>
      <c r="BE8" s="678"/>
      <c r="BF8" s="679"/>
      <c r="BG8" s="680">
        <v>44561</v>
      </c>
      <c r="BH8" s="681"/>
      <c r="BI8" s="681"/>
      <c r="BJ8" s="681"/>
      <c r="BK8" s="681"/>
      <c r="BL8" s="681"/>
      <c r="BM8" s="681"/>
      <c r="BN8" s="682"/>
      <c r="BO8" s="713">
        <v>0.9</v>
      </c>
      <c r="BP8" s="713"/>
      <c r="BQ8" s="713"/>
      <c r="BR8" s="713"/>
      <c r="BS8" s="686" t="s">
        <v>240</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5244343</v>
      </c>
      <c r="CS8" s="681"/>
      <c r="CT8" s="681"/>
      <c r="CU8" s="681"/>
      <c r="CV8" s="681"/>
      <c r="CW8" s="681"/>
      <c r="CX8" s="681"/>
      <c r="CY8" s="682"/>
      <c r="CZ8" s="713">
        <v>26.2</v>
      </c>
      <c r="DA8" s="713"/>
      <c r="DB8" s="713"/>
      <c r="DC8" s="713"/>
      <c r="DD8" s="686">
        <v>928695</v>
      </c>
      <c r="DE8" s="681"/>
      <c r="DF8" s="681"/>
      <c r="DG8" s="681"/>
      <c r="DH8" s="681"/>
      <c r="DI8" s="681"/>
      <c r="DJ8" s="681"/>
      <c r="DK8" s="681"/>
      <c r="DL8" s="681"/>
      <c r="DM8" s="681"/>
      <c r="DN8" s="681"/>
      <c r="DO8" s="681"/>
      <c r="DP8" s="682"/>
      <c r="DQ8" s="686">
        <v>2639274</v>
      </c>
      <c r="DR8" s="681"/>
      <c r="DS8" s="681"/>
      <c r="DT8" s="681"/>
      <c r="DU8" s="681"/>
      <c r="DV8" s="681"/>
      <c r="DW8" s="681"/>
      <c r="DX8" s="681"/>
      <c r="DY8" s="681"/>
      <c r="DZ8" s="681"/>
      <c r="EA8" s="681"/>
      <c r="EB8" s="681"/>
      <c r="EC8" s="727"/>
    </row>
    <row r="9" spans="2:143" ht="11.25" customHeight="1" x14ac:dyDescent="0.2">
      <c r="B9" s="677" t="s">
        <v>242</v>
      </c>
      <c r="C9" s="678"/>
      <c r="D9" s="678"/>
      <c r="E9" s="678"/>
      <c r="F9" s="678"/>
      <c r="G9" s="678"/>
      <c r="H9" s="678"/>
      <c r="I9" s="678"/>
      <c r="J9" s="678"/>
      <c r="K9" s="678"/>
      <c r="L9" s="678"/>
      <c r="M9" s="678"/>
      <c r="N9" s="678"/>
      <c r="O9" s="678"/>
      <c r="P9" s="678"/>
      <c r="Q9" s="679"/>
      <c r="R9" s="680">
        <v>14679</v>
      </c>
      <c r="S9" s="681"/>
      <c r="T9" s="681"/>
      <c r="U9" s="681"/>
      <c r="V9" s="681"/>
      <c r="W9" s="681"/>
      <c r="X9" s="681"/>
      <c r="Y9" s="682"/>
      <c r="Z9" s="713">
        <v>0.1</v>
      </c>
      <c r="AA9" s="713"/>
      <c r="AB9" s="713"/>
      <c r="AC9" s="713"/>
      <c r="AD9" s="714">
        <v>14679</v>
      </c>
      <c r="AE9" s="714"/>
      <c r="AF9" s="714"/>
      <c r="AG9" s="714"/>
      <c r="AH9" s="714"/>
      <c r="AI9" s="714"/>
      <c r="AJ9" s="714"/>
      <c r="AK9" s="714"/>
      <c r="AL9" s="683">
        <v>0.2</v>
      </c>
      <c r="AM9" s="684"/>
      <c r="AN9" s="684"/>
      <c r="AO9" s="715"/>
      <c r="AP9" s="677" t="s">
        <v>243</v>
      </c>
      <c r="AQ9" s="678"/>
      <c r="AR9" s="678"/>
      <c r="AS9" s="678"/>
      <c r="AT9" s="678"/>
      <c r="AU9" s="678"/>
      <c r="AV9" s="678"/>
      <c r="AW9" s="678"/>
      <c r="AX9" s="678"/>
      <c r="AY9" s="678"/>
      <c r="AZ9" s="678"/>
      <c r="BA9" s="678"/>
      <c r="BB9" s="678"/>
      <c r="BC9" s="678"/>
      <c r="BD9" s="678"/>
      <c r="BE9" s="678"/>
      <c r="BF9" s="679"/>
      <c r="BG9" s="680">
        <v>1280876</v>
      </c>
      <c r="BH9" s="681"/>
      <c r="BI9" s="681"/>
      <c r="BJ9" s="681"/>
      <c r="BK9" s="681"/>
      <c r="BL9" s="681"/>
      <c r="BM9" s="681"/>
      <c r="BN9" s="682"/>
      <c r="BO9" s="713">
        <v>24.6</v>
      </c>
      <c r="BP9" s="713"/>
      <c r="BQ9" s="713"/>
      <c r="BR9" s="713"/>
      <c r="BS9" s="686" t="s">
        <v>129</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1104228</v>
      </c>
      <c r="CS9" s="681"/>
      <c r="CT9" s="681"/>
      <c r="CU9" s="681"/>
      <c r="CV9" s="681"/>
      <c r="CW9" s="681"/>
      <c r="CX9" s="681"/>
      <c r="CY9" s="682"/>
      <c r="CZ9" s="713">
        <v>5.5</v>
      </c>
      <c r="DA9" s="713"/>
      <c r="DB9" s="713"/>
      <c r="DC9" s="713"/>
      <c r="DD9" s="686">
        <v>114367</v>
      </c>
      <c r="DE9" s="681"/>
      <c r="DF9" s="681"/>
      <c r="DG9" s="681"/>
      <c r="DH9" s="681"/>
      <c r="DI9" s="681"/>
      <c r="DJ9" s="681"/>
      <c r="DK9" s="681"/>
      <c r="DL9" s="681"/>
      <c r="DM9" s="681"/>
      <c r="DN9" s="681"/>
      <c r="DO9" s="681"/>
      <c r="DP9" s="682"/>
      <c r="DQ9" s="686">
        <v>831114</v>
      </c>
      <c r="DR9" s="681"/>
      <c r="DS9" s="681"/>
      <c r="DT9" s="681"/>
      <c r="DU9" s="681"/>
      <c r="DV9" s="681"/>
      <c r="DW9" s="681"/>
      <c r="DX9" s="681"/>
      <c r="DY9" s="681"/>
      <c r="DZ9" s="681"/>
      <c r="EA9" s="681"/>
      <c r="EB9" s="681"/>
      <c r="EC9" s="727"/>
    </row>
    <row r="10" spans="2:143" ht="11.25" customHeight="1" x14ac:dyDescent="0.2">
      <c r="B10" s="677" t="s">
        <v>245</v>
      </c>
      <c r="C10" s="678"/>
      <c r="D10" s="678"/>
      <c r="E10" s="678"/>
      <c r="F10" s="678"/>
      <c r="G10" s="678"/>
      <c r="H10" s="678"/>
      <c r="I10" s="678"/>
      <c r="J10" s="678"/>
      <c r="K10" s="678"/>
      <c r="L10" s="678"/>
      <c r="M10" s="678"/>
      <c r="N10" s="678"/>
      <c r="O10" s="678"/>
      <c r="P10" s="678"/>
      <c r="Q10" s="679"/>
      <c r="R10" s="680" t="s">
        <v>240</v>
      </c>
      <c r="S10" s="681"/>
      <c r="T10" s="681"/>
      <c r="U10" s="681"/>
      <c r="V10" s="681"/>
      <c r="W10" s="681"/>
      <c r="X10" s="681"/>
      <c r="Y10" s="682"/>
      <c r="Z10" s="713" t="s">
        <v>129</v>
      </c>
      <c r="AA10" s="713"/>
      <c r="AB10" s="713"/>
      <c r="AC10" s="713"/>
      <c r="AD10" s="714" t="s">
        <v>246</v>
      </c>
      <c r="AE10" s="714"/>
      <c r="AF10" s="714"/>
      <c r="AG10" s="714"/>
      <c r="AH10" s="714"/>
      <c r="AI10" s="714"/>
      <c r="AJ10" s="714"/>
      <c r="AK10" s="714"/>
      <c r="AL10" s="683" t="s">
        <v>240</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102173</v>
      </c>
      <c r="BH10" s="681"/>
      <c r="BI10" s="681"/>
      <c r="BJ10" s="681"/>
      <c r="BK10" s="681"/>
      <c r="BL10" s="681"/>
      <c r="BM10" s="681"/>
      <c r="BN10" s="682"/>
      <c r="BO10" s="713">
        <v>2</v>
      </c>
      <c r="BP10" s="713"/>
      <c r="BQ10" s="713"/>
      <c r="BR10" s="713"/>
      <c r="BS10" s="686" t="s">
        <v>129</v>
      </c>
      <c r="BT10" s="681"/>
      <c r="BU10" s="681"/>
      <c r="BV10" s="681"/>
      <c r="BW10" s="681"/>
      <c r="BX10" s="681"/>
      <c r="BY10" s="681"/>
      <c r="BZ10" s="681"/>
      <c r="CA10" s="681"/>
      <c r="CB10" s="727"/>
      <c r="CD10" s="719" t="s">
        <v>248</v>
      </c>
      <c r="CE10" s="720"/>
      <c r="CF10" s="720"/>
      <c r="CG10" s="720"/>
      <c r="CH10" s="720"/>
      <c r="CI10" s="720"/>
      <c r="CJ10" s="720"/>
      <c r="CK10" s="720"/>
      <c r="CL10" s="720"/>
      <c r="CM10" s="720"/>
      <c r="CN10" s="720"/>
      <c r="CO10" s="720"/>
      <c r="CP10" s="720"/>
      <c r="CQ10" s="721"/>
      <c r="CR10" s="680">
        <v>123077</v>
      </c>
      <c r="CS10" s="681"/>
      <c r="CT10" s="681"/>
      <c r="CU10" s="681"/>
      <c r="CV10" s="681"/>
      <c r="CW10" s="681"/>
      <c r="CX10" s="681"/>
      <c r="CY10" s="682"/>
      <c r="CZ10" s="713">
        <v>0.6</v>
      </c>
      <c r="DA10" s="713"/>
      <c r="DB10" s="713"/>
      <c r="DC10" s="713"/>
      <c r="DD10" s="686" t="s">
        <v>240</v>
      </c>
      <c r="DE10" s="681"/>
      <c r="DF10" s="681"/>
      <c r="DG10" s="681"/>
      <c r="DH10" s="681"/>
      <c r="DI10" s="681"/>
      <c r="DJ10" s="681"/>
      <c r="DK10" s="681"/>
      <c r="DL10" s="681"/>
      <c r="DM10" s="681"/>
      <c r="DN10" s="681"/>
      <c r="DO10" s="681"/>
      <c r="DP10" s="682"/>
      <c r="DQ10" s="686">
        <v>3077</v>
      </c>
      <c r="DR10" s="681"/>
      <c r="DS10" s="681"/>
      <c r="DT10" s="681"/>
      <c r="DU10" s="681"/>
      <c r="DV10" s="681"/>
      <c r="DW10" s="681"/>
      <c r="DX10" s="681"/>
      <c r="DY10" s="681"/>
      <c r="DZ10" s="681"/>
      <c r="EA10" s="681"/>
      <c r="EB10" s="681"/>
      <c r="EC10" s="727"/>
    </row>
    <row r="11" spans="2:143" ht="11.25" customHeight="1" x14ac:dyDescent="0.2">
      <c r="B11" s="677" t="s">
        <v>249</v>
      </c>
      <c r="C11" s="678"/>
      <c r="D11" s="678"/>
      <c r="E11" s="678"/>
      <c r="F11" s="678"/>
      <c r="G11" s="678"/>
      <c r="H11" s="678"/>
      <c r="I11" s="678"/>
      <c r="J11" s="678"/>
      <c r="K11" s="678"/>
      <c r="L11" s="678"/>
      <c r="M11" s="678"/>
      <c r="N11" s="678"/>
      <c r="O11" s="678"/>
      <c r="P11" s="678"/>
      <c r="Q11" s="679"/>
      <c r="R11" s="680">
        <v>620505</v>
      </c>
      <c r="S11" s="681"/>
      <c r="T11" s="681"/>
      <c r="U11" s="681"/>
      <c r="V11" s="681"/>
      <c r="W11" s="681"/>
      <c r="X11" s="681"/>
      <c r="Y11" s="682"/>
      <c r="Z11" s="683">
        <v>3</v>
      </c>
      <c r="AA11" s="684"/>
      <c r="AB11" s="684"/>
      <c r="AC11" s="685"/>
      <c r="AD11" s="686">
        <v>620505</v>
      </c>
      <c r="AE11" s="681"/>
      <c r="AF11" s="681"/>
      <c r="AG11" s="681"/>
      <c r="AH11" s="681"/>
      <c r="AI11" s="681"/>
      <c r="AJ11" s="681"/>
      <c r="AK11" s="682"/>
      <c r="AL11" s="683">
        <v>8.6999999999999993</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162517</v>
      </c>
      <c r="BH11" s="681"/>
      <c r="BI11" s="681"/>
      <c r="BJ11" s="681"/>
      <c r="BK11" s="681"/>
      <c r="BL11" s="681"/>
      <c r="BM11" s="681"/>
      <c r="BN11" s="682"/>
      <c r="BO11" s="713">
        <v>3.1</v>
      </c>
      <c r="BP11" s="713"/>
      <c r="BQ11" s="713"/>
      <c r="BR11" s="713"/>
      <c r="BS11" s="686">
        <v>46421</v>
      </c>
      <c r="BT11" s="681"/>
      <c r="BU11" s="681"/>
      <c r="BV11" s="681"/>
      <c r="BW11" s="681"/>
      <c r="BX11" s="681"/>
      <c r="BY11" s="681"/>
      <c r="BZ11" s="681"/>
      <c r="CA11" s="681"/>
      <c r="CB11" s="727"/>
      <c r="CD11" s="719" t="s">
        <v>251</v>
      </c>
      <c r="CE11" s="720"/>
      <c r="CF11" s="720"/>
      <c r="CG11" s="720"/>
      <c r="CH11" s="720"/>
      <c r="CI11" s="720"/>
      <c r="CJ11" s="720"/>
      <c r="CK11" s="720"/>
      <c r="CL11" s="720"/>
      <c r="CM11" s="720"/>
      <c r="CN11" s="720"/>
      <c r="CO11" s="720"/>
      <c r="CP11" s="720"/>
      <c r="CQ11" s="721"/>
      <c r="CR11" s="680">
        <v>554809</v>
      </c>
      <c r="CS11" s="681"/>
      <c r="CT11" s="681"/>
      <c r="CU11" s="681"/>
      <c r="CV11" s="681"/>
      <c r="CW11" s="681"/>
      <c r="CX11" s="681"/>
      <c r="CY11" s="682"/>
      <c r="CZ11" s="713">
        <v>2.8</v>
      </c>
      <c r="DA11" s="713"/>
      <c r="DB11" s="713"/>
      <c r="DC11" s="713"/>
      <c r="DD11" s="686">
        <v>368738</v>
      </c>
      <c r="DE11" s="681"/>
      <c r="DF11" s="681"/>
      <c r="DG11" s="681"/>
      <c r="DH11" s="681"/>
      <c r="DI11" s="681"/>
      <c r="DJ11" s="681"/>
      <c r="DK11" s="681"/>
      <c r="DL11" s="681"/>
      <c r="DM11" s="681"/>
      <c r="DN11" s="681"/>
      <c r="DO11" s="681"/>
      <c r="DP11" s="682"/>
      <c r="DQ11" s="686">
        <v>217737</v>
      </c>
      <c r="DR11" s="681"/>
      <c r="DS11" s="681"/>
      <c r="DT11" s="681"/>
      <c r="DU11" s="681"/>
      <c r="DV11" s="681"/>
      <c r="DW11" s="681"/>
      <c r="DX11" s="681"/>
      <c r="DY11" s="681"/>
      <c r="DZ11" s="681"/>
      <c r="EA11" s="681"/>
      <c r="EB11" s="681"/>
      <c r="EC11" s="727"/>
    </row>
    <row r="12" spans="2:143" ht="11.25" customHeight="1" x14ac:dyDescent="0.2">
      <c r="B12" s="677" t="s">
        <v>252</v>
      </c>
      <c r="C12" s="678"/>
      <c r="D12" s="678"/>
      <c r="E12" s="678"/>
      <c r="F12" s="678"/>
      <c r="G12" s="678"/>
      <c r="H12" s="678"/>
      <c r="I12" s="678"/>
      <c r="J12" s="678"/>
      <c r="K12" s="678"/>
      <c r="L12" s="678"/>
      <c r="M12" s="678"/>
      <c r="N12" s="678"/>
      <c r="O12" s="678"/>
      <c r="P12" s="678"/>
      <c r="Q12" s="679"/>
      <c r="R12" s="680" t="s">
        <v>129</v>
      </c>
      <c r="S12" s="681"/>
      <c r="T12" s="681"/>
      <c r="U12" s="681"/>
      <c r="V12" s="681"/>
      <c r="W12" s="681"/>
      <c r="X12" s="681"/>
      <c r="Y12" s="682"/>
      <c r="Z12" s="713" t="s">
        <v>240</v>
      </c>
      <c r="AA12" s="713"/>
      <c r="AB12" s="713"/>
      <c r="AC12" s="713"/>
      <c r="AD12" s="714" t="s">
        <v>246</v>
      </c>
      <c r="AE12" s="714"/>
      <c r="AF12" s="714"/>
      <c r="AG12" s="714"/>
      <c r="AH12" s="714"/>
      <c r="AI12" s="714"/>
      <c r="AJ12" s="714"/>
      <c r="AK12" s="714"/>
      <c r="AL12" s="683" t="s">
        <v>240</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3204572</v>
      </c>
      <c r="BH12" s="681"/>
      <c r="BI12" s="681"/>
      <c r="BJ12" s="681"/>
      <c r="BK12" s="681"/>
      <c r="BL12" s="681"/>
      <c r="BM12" s="681"/>
      <c r="BN12" s="682"/>
      <c r="BO12" s="713">
        <v>61.6</v>
      </c>
      <c r="BP12" s="713"/>
      <c r="BQ12" s="713"/>
      <c r="BR12" s="713"/>
      <c r="BS12" s="686" t="s">
        <v>240</v>
      </c>
      <c r="BT12" s="681"/>
      <c r="BU12" s="681"/>
      <c r="BV12" s="681"/>
      <c r="BW12" s="681"/>
      <c r="BX12" s="681"/>
      <c r="BY12" s="681"/>
      <c r="BZ12" s="681"/>
      <c r="CA12" s="681"/>
      <c r="CB12" s="727"/>
      <c r="CD12" s="719" t="s">
        <v>254</v>
      </c>
      <c r="CE12" s="720"/>
      <c r="CF12" s="720"/>
      <c r="CG12" s="720"/>
      <c r="CH12" s="720"/>
      <c r="CI12" s="720"/>
      <c r="CJ12" s="720"/>
      <c r="CK12" s="720"/>
      <c r="CL12" s="720"/>
      <c r="CM12" s="720"/>
      <c r="CN12" s="720"/>
      <c r="CO12" s="720"/>
      <c r="CP12" s="720"/>
      <c r="CQ12" s="721"/>
      <c r="CR12" s="680">
        <v>524418</v>
      </c>
      <c r="CS12" s="681"/>
      <c r="CT12" s="681"/>
      <c r="CU12" s="681"/>
      <c r="CV12" s="681"/>
      <c r="CW12" s="681"/>
      <c r="CX12" s="681"/>
      <c r="CY12" s="682"/>
      <c r="CZ12" s="713">
        <v>2.6</v>
      </c>
      <c r="DA12" s="713"/>
      <c r="DB12" s="713"/>
      <c r="DC12" s="713"/>
      <c r="DD12" s="686" t="s">
        <v>240</v>
      </c>
      <c r="DE12" s="681"/>
      <c r="DF12" s="681"/>
      <c r="DG12" s="681"/>
      <c r="DH12" s="681"/>
      <c r="DI12" s="681"/>
      <c r="DJ12" s="681"/>
      <c r="DK12" s="681"/>
      <c r="DL12" s="681"/>
      <c r="DM12" s="681"/>
      <c r="DN12" s="681"/>
      <c r="DO12" s="681"/>
      <c r="DP12" s="682"/>
      <c r="DQ12" s="686">
        <v>389302</v>
      </c>
      <c r="DR12" s="681"/>
      <c r="DS12" s="681"/>
      <c r="DT12" s="681"/>
      <c r="DU12" s="681"/>
      <c r="DV12" s="681"/>
      <c r="DW12" s="681"/>
      <c r="DX12" s="681"/>
      <c r="DY12" s="681"/>
      <c r="DZ12" s="681"/>
      <c r="EA12" s="681"/>
      <c r="EB12" s="681"/>
      <c r="EC12" s="727"/>
    </row>
    <row r="13" spans="2:143" ht="11.25" customHeight="1" x14ac:dyDescent="0.2">
      <c r="B13" s="677" t="s">
        <v>255</v>
      </c>
      <c r="C13" s="678"/>
      <c r="D13" s="678"/>
      <c r="E13" s="678"/>
      <c r="F13" s="678"/>
      <c r="G13" s="678"/>
      <c r="H13" s="678"/>
      <c r="I13" s="678"/>
      <c r="J13" s="678"/>
      <c r="K13" s="678"/>
      <c r="L13" s="678"/>
      <c r="M13" s="678"/>
      <c r="N13" s="678"/>
      <c r="O13" s="678"/>
      <c r="P13" s="678"/>
      <c r="Q13" s="679"/>
      <c r="R13" s="680" t="s">
        <v>240</v>
      </c>
      <c r="S13" s="681"/>
      <c r="T13" s="681"/>
      <c r="U13" s="681"/>
      <c r="V13" s="681"/>
      <c r="W13" s="681"/>
      <c r="X13" s="681"/>
      <c r="Y13" s="682"/>
      <c r="Z13" s="713" t="s">
        <v>182</v>
      </c>
      <c r="AA13" s="713"/>
      <c r="AB13" s="713"/>
      <c r="AC13" s="713"/>
      <c r="AD13" s="714" t="s">
        <v>246</v>
      </c>
      <c r="AE13" s="714"/>
      <c r="AF13" s="714"/>
      <c r="AG13" s="714"/>
      <c r="AH13" s="714"/>
      <c r="AI13" s="714"/>
      <c r="AJ13" s="714"/>
      <c r="AK13" s="714"/>
      <c r="AL13" s="683" t="s">
        <v>240</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3152167</v>
      </c>
      <c r="BH13" s="681"/>
      <c r="BI13" s="681"/>
      <c r="BJ13" s="681"/>
      <c r="BK13" s="681"/>
      <c r="BL13" s="681"/>
      <c r="BM13" s="681"/>
      <c r="BN13" s="682"/>
      <c r="BO13" s="713">
        <v>60.6</v>
      </c>
      <c r="BP13" s="713"/>
      <c r="BQ13" s="713"/>
      <c r="BR13" s="713"/>
      <c r="BS13" s="686" t="s">
        <v>240</v>
      </c>
      <c r="BT13" s="681"/>
      <c r="BU13" s="681"/>
      <c r="BV13" s="681"/>
      <c r="BW13" s="681"/>
      <c r="BX13" s="681"/>
      <c r="BY13" s="681"/>
      <c r="BZ13" s="681"/>
      <c r="CA13" s="681"/>
      <c r="CB13" s="727"/>
      <c r="CD13" s="719" t="s">
        <v>257</v>
      </c>
      <c r="CE13" s="720"/>
      <c r="CF13" s="720"/>
      <c r="CG13" s="720"/>
      <c r="CH13" s="720"/>
      <c r="CI13" s="720"/>
      <c r="CJ13" s="720"/>
      <c r="CK13" s="720"/>
      <c r="CL13" s="720"/>
      <c r="CM13" s="720"/>
      <c r="CN13" s="720"/>
      <c r="CO13" s="720"/>
      <c r="CP13" s="720"/>
      <c r="CQ13" s="721"/>
      <c r="CR13" s="680">
        <v>2281373</v>
      </c>
      <c r="CS13" s="681"/>
      <c r="CT13" s="681"/>
      <c r="CU13" s="681"/>
      <c r="CV13" s="681"/>
      <c r="CW13" s="681"/>
      <c r="CX13" s="681"/>
      <c r="CY13" s="682"/>
      <c r="CZ13" s="713">
        <v>11.4</v>
      </c>
      <c r="DA13" s="713"/>
      <c r="DB13" s="713"/>
      <c r="DC13" s="713"/>
      <c r="DD13" s="686">
        <v>1206764</v>
      </c>
      <c r="DE13" s="681"/>
      <c r="DF13" s="681"/>
      <c r="DG13" s="681"/>
      <c r="DH13" s="681"/>
      <c r="DI13" s="681"/>
      <c r="DJ13" s="681"/>
      <c r="DK13" s="681"/>
      <c r="DL13" s="681"/>
      <c r="DM13" s="681"/>
      <c r="DN13" s="681"/>
      <c r="DO13" s="681"/>
      <c r="DP13" s="682"/>
      <c r="DQ13" s="686">
        <v>1236510</v>
      </c>
      <c r="DR13" s="681"/>
      <c r="DS13" s="681"/>
      <c r="DT13" s="681"/>
      <c r="DU13" s="681"/>
      <c r="DV13" s="681"/>
      <c r="DW13" s="681"/>
      <c r="DX13" s="681"/>
      <c r="DY13" s="681"/>
      <c r="DZ13" s="681"/>
      <c r="EA13" s="681"/>
      <c r="EB13" s="681"/>
      <c r="EC13" s="727"/>
    </row>
    <row r="14" spans="2:143" ht="11.25" customHeight="1" x14ac:dyDescent="0.2">
      <c r="B14" s="677" t="s">
        <v>258</v>
      </c>
      <c r="C14" s="678"/>
      <c r="D14" s="678"/>
      <c r="E14" s="678"/>
      <c r="F14" s="678"/>
      <c r="G14" s="678"/>
      <c r="H14" s="678"/>
      <c r="I14" s="678"/>
      <c r="J14" s="678"/>
      <c r="K14" s="678"/>
      <c r="L14" s="678"/>
      <c r="M14" s="678"/>
      <c r="N14" s="678"/>
      <c r="O14" s="678"/>
      <c r="P14" s="678"/>
      <c r="Q14" s="679"/>
      <c r="R14" s="680" t="s">
        <v>240</v>
      </c>
      <c r="S14" s="681"/>
      <c r="T14" s="681"/>
      <c r="U14" s="681"/>
      <c r="V14" s="681"/>
      <c r="W14" s="681"/>
      <c r="X14" s="681"/>
      <c r="Y14" s="682"/>
      <c r="Z14" s="713" t="s">
        <v>240</v>
      </c>
      <c r="AA14" s="713"/>
      <c r="AB14" s="713"/>
      <c r="AC14" s="713"/>
      <c r="AD14" s="714" t="s">
        <v>129</v>
      </c>
      <c r="AE14" s="714"/>
      <c r="AF14" s="714"/>
      <c r="AG14" s="714"/>
      <c r="AH14" s="714"/>
      <c r="AI14" s="714"/>
      <c r="AJ14" s="714"/>
      <c r="AK14" s="714"/>
      <c r="AL14" s="683" t="s">
        <v>246</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69026</v>
      </c>
      <c r="BH14" s="681"/>
      <c r="BI14" s="681"/>
      <c r="BJ14" s="681"/>
      <c r="BK14" s="681"/>
      <c r="BL14" s="681"/>
      <c r="BM14" s="681"/>
      <c r="BN14" s="682"/>
      <c r="BO14" s="713">
        <v>1.3</v>
      </c>
      <c r="BP14" s="713"/>
      <c r="BQ14" s="713"/>
      <c r="BR14" s="713"/>
      <c r="BS14" s="686" t="s">
        <v>129</v>
      </c>
      <c r="BT14" s="681"/>
      <c r="BU14" s="681"/>
      <c r="BV14" s="681"/>
      <c r="BW14" s="681"/>
      <c r="BX14" s="681"/>
      <c r="BY14" s="681"/>
      <c r="BZ14" s="681"/>
      <c r="CA14" s="681"/>
      <c r="CB14" s="727"/>
      <c r="CD14" s="719" t="s">
        <v>260</v>
      </c>
      <c r="CE14" s="720"/>
      <c r="CF14" s="720"/>
      <c r="CG14" s="720"/>
      <c r="CH14" s="720"/>
      <c r="CI14" s="720"/>
      <c r="CJ14" s="720"/>
      <c r="CK14" s="720"/>
      <c r="CL14" s="720"/>
      <c r="CM14" s="720"/>
      <c r="CN14" s="720"/>
      <c r="CO14" s="720"/>
      <c r="CP14" s="720"/>
      <c r="CQ14" s="721"/>
      <c r="CR14" s="680">
        <v>544060</v>
      </c>
      <c r="CS14" s="681"/>
      <c r="CT14" s="681"/>
      <c r="CU14" s="681"/>
      <c r="CV14" s="681"/>
      <c r="CW14" s="681"/>
      <c r="CX14" s="681"/>
      <c r="CY14" s="682"/>
      <c r="CZ14" s="713">
        <v>2.7</v>
      </c>
      <c r="DA14" s="713"/>
      <c r="DB14" s="713"/>
      <c r="DC14" s="713"/>
      <c r="DD14" s="686">
        <v>68738</v>
      </c>
      <c r="DE14" s="681"/>
      <c r="DF14" s="681"/>
      <c r="DG14" s="681"/>
      <c r="DH14" s="681"/>
      <c r="DI14" s="681"/>
      <c r="DJ14" s="681"/>
      <c r="DK14" s="681"/>
      <c r="DL14" s="681"/>
      <c r="DM14" s="681"/>
      <c r="DN14" s="681"/>
      <c r="DO14" s="681"/>
      <c r="DP14" s="682"/>
      <c r="DQ14" s="686">
        <v>438643</v>
      </c>
      <c r="DR14" s="681"/>
      <c r="DS14" s="681"/>
      <c r="DT14" s="681"/>
      <c r="DU14" s="681"/>
      <c r="DV14" s="681"/>
      <c r="DW14" s="681"/>
      <c r="DX14" s="681"/>
      <c r="DY14" s="681"/>
      <c r="DZ14" s="681"/>
      <c r="EA14" s="681"/>
      <c r="EB14" s="681"/>
      <c r="EC14" s="727"/>
    </row>
    <row r="15" spans="2:143" ht="11.25" customHeight="1" x14ac:dyDescent="0.2">
      <c r="B15" s="677" t="s">
        <v>261</v>
      </c>
      <c r="C15" s="678"/>
      <c r="D15" s="678"/>
      <c r="E15" s="678"/>
      <c r="F15" s="678"/>
      <c r="G15" s="678"/>
      <c r="H15" s="678"/>
      <c r="I15" s="678"/>
      <c r="J15" s="678"/>
      <c r="K15" s="678"/>
      <c r="L15" s="678"/>
      <c r="M15" s="678"/>
      <c r="N15" s="678"/>
      <c r="O15" s="678"/>
      <c r="P15" s="678"/>
      <c r="Q15" s="679"/>
      <c r="R15" s="680" t="s">
        <v>246</v>
      </c>
      <c r="S15" s="681"/>
      <c r="T15" s="681"/>
      <c r="U15" s="681"/>
      <c r="V15" s="681"/>
      <c r="W15" s="681"/>
      <c r="X15" s="681"/>
      <c r="Y15" s="682"/>
      <c r="Z15" s="713" t="s">
        <v>240</v>
      </c>
      <c r="AA15" s="713"/>
      <c r="AB15" s="713"/>
      <c r="AC15" s="713"/>
      <c r="AD15" s="714" t="s">
        <v>240</v>
      </c>
      <c r="AE15" s="714"/>
      <c r="AF15" s="714"/>
      <c r="AG15" s="714"/>
      <c r="AH15" s="714"/>
      <c r="AI15" s="714"/>
      <c r="AJ15" s="714"/>
      <c r="AK15" s="714"/>
      <c r="AL15" s="683" t="s">
        <v>246</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192560</v>
      </c>
      <c r="BH15" s="681"/>
      <c r="BI15" s="681"/>
      <c r="BJ15" s="681"/>
      <c r="BK15" s="681"/>
      <c r="BL15" s="681"/>
      <c r="BM15" s="681"/>
      <c r="BN15" s="682"/>
      <c r="BO15" s="713">
        <v>3.7</v>
      </c>
      <c r="BP15" s="713"/>
      <c r="BQ15" s="713"/>
      <c r="BR15" s="713"/>
      <c r="BS15" s="686" t="s">
        <v>240</v>
      </c>
      <c r="BT15" s="681"/>
      <c r="BU15" s="681"/>
      <c r="BV15" s="681"/>
      <c r="BW15" s="681"/>
      <c r="BX15" s="681"/>
      <c r="BY15" s="681"/>
      <c r="BZ15" s="681"/>
      <c r="CA15" s="681"/>
      <c r="CB15" s="727"/>
      <c r="CD15" s="719" t="s">
        <v>263</v>
      </c>
      <c r="CE15" s="720"/>
      <c r="CF15" s="720"/>
      <c r="CG15" s="720"/>
      <c r="CH15" s="720"/>
      <c r="CI15" s="720"/>
      <c r="CJ15" s="720"/>
      <c r="CK15" s="720"/>
      <c r="CL15" s="720"/>
      <c r="CM15" s="720"/>
      <c r="CN15" s="720"/>
      <c r="CO15" s="720"/>
      <c r="CP15" s="720"/>
      <c r="CQ15" s="721"/>
      <c r="CR15" s="680">
        <v>862204</v>
      </c>
      <c r="CS15" s="681"/>
      <c r="CT15" s="681"/>
      <c r="CU15" s="681"/>
      <c r="CV15" s="681"/>
      <c r="CW15" s="681"/>
      <c r="CX15" s="681"/>
      <c r="CY15" s="682"/>
      <c r="CZ15" s="713">
        <v>4.3</v>
      </c>
      <c r="DA15" s="713"/>
      <c r="DB15" s="713"/>
      <c r="DC15" s="713"/>
      <c r="DD15" s="686">
        <v>96131</v>
      </c>
      <c r="DE15" s="681"/>
      <c r="DF15" s="681"/>
      <c r="DG15" s="681"/>
      <c r="DH15" s="681"/>
      <c r="DI15" s="681"/>
      <c r="DJ15" s="681"/>
      <c r="DK15" s="681"/>
      <c r="DL15" s="681"/>
      <c r="DM15" s="681"/>
      <c r="DN15" s="681"/>
      <c r="DO15" s="681"/>
      <c r="DP15" s="682"/>
      <c r="DQ15" s="686">
        <v>716664</v>
      </c>
      <c r="DR15" s="681"/>
      <c r="DS15" s="681"/>
      <c r="DT15" s="681"/>
      <c r="DU15" s="681"/>
      <c r="DV15" s="681"/>
      <c r="DW15" s="681"/>
      <c r="DX15" s="681"/>
      <c r="DY15" s="681"/>
      <c r="DZ15" s="681"/>
      <c r="EA15" s="681"/>
      <c r="EB15" s="681"/>
      <c r="EC15" s="727"/>
    </row>
    <row r="16" spans="2:143" ht="11.25" customHeight="1" x14ac:dyDescent="0.2">
      <c r="B16" s="677" t="s">
        <v>264</v>
      </c>
      <c r="C16" s="678"/>
      <c r="D16" s="678"/>
      <c r="E16" s="678"/>
      <c r="F16" s="678"/>
      <c r="G16" s="678"/>
      <c r="H16" s="678"/>
      <c r="I16" s="678"/>
      <c r="J16" s="678"/>
      <c r="K16" s="678"/>
      <c r="L16" s="678"/>
      <c r="M16" s="678"/>
      <c r="N16" s="678"/>
      <c r="O16" s="678"/>
      <c r="P16" s="678"/>
      <c r="Q16" s="679"/>
      <c r="R16" s="680">
        <v>8679</v>
      </c>
      <c r="S16" s="681"/>
      <c r="T16" s="681"/>
      <c r="U16" s="681"/>
      <c r="V16" s="681"/>
      <c r="W16" s="681"/>
      <c r="X16" s="681"/>
      <c r="Y16" s="682"/>
      <c r="Z16" s="713">
        <v>0</v>
      </c>
      <c r="AA16" s="713"/>
      <c r="AB16" s="713"/>
      <c r="AC16" s="713"/>
      <c r="AD16" s="714">
        <v>8679</v>
      </c>
      <c r="AE16" s="714"/>
      <c r="AF16" s="714"/>
      <c r="AG16" s="714"/>
      <c r="AH16" s="714"/>
      <c r="AI16" s="714"/>
      <c r="AJ16" s="714"/>
      <c r="AK16" s="714"/>
      <c r="AL16" s="683">
        <v>0.1</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246</v>
      </c>
      <c r="BH16" s="681"/>
      <c r="BI16" s="681"/>
      <c r="BJ16" s="681"/>
      <c r="BK16" s="681"/>
      <c r="BL16" s="681"/>
      <c r="BM16" s="681"/>
      <c r="BN16" s="682"/>
      <c r="BO16" s="713" t="s">
        <v>246</v>
      </c>
      <c r="BP16" s="713"/>
      <c r="BQ16" s="713"/>
      <c r="BR16" s="713"/>
      <c r="BS16" s="686" t="s">
        <v>240</v>
      </c>
      <c r="BT16" s="681"/>
      <c r="BU16" s="681"/>
      <c r="BV16" s="681"/>
      <c r="BW16" s="681"/>
      <c r="BX16" s="681"/>
      <c r="BY16" s="681"/>
      <c r="BZ16" s="681"/>
      <c r="CA16" s="681"/>
      <c r="CB16" s="727"/>
      <c r="CD16" s="719" t="s">
        <v>266</v>
      </c>
      <c r="CE16" s="720"/>
      <c r="CF16" s="720"/>
      <c r="CG16" s="720"/>
      <c r="CH16" s="720"/>
      <c r="CI16" s="720"/>
      <c r="CJ16" s="720"/>
      <c r="CK16" s="720"/>
      <c r="CL16" s="720"/>
      <c r="CM16" s="720"/>
      <c r="CN16" s="720"/>
      <c r="CO16" s="720"/>
      <c r="CP16" s="720"/>
      <c r="CQ16" s="721"/>
      <c r="CR16" s="680">
        <v>5313</v>
      </c>
      <c r="CS16" s="681"/>
      <c r="CT16" s="681"/>
      <c r="CU16" s="681"/>
      <c r="CV16" s="681"/>
      <c r="CW16" s="681"/>
      <c r="CX16" s="681"/>
      <c r="CY16" s="682"/>
      <c r="CZ16" s="713">
        <v>0</v>
      </c>
      <c r="DA16" s="713"/>
      <c r="DB16" s="713"/>
      <c r="DC16" s="713"/>
      <c r="DD16" s="686" t="s">
        <v>129</v>
      </c>
      <c r="DE16" s="681"/>
      <c r="DF16" s="681"/>
      <c r="DG16" s="681"/>
      <c r="DH16" s="681"/>
      <c r="DI16" s="681"/>
      <c r="DJ16" s="681"/>
      <c r="DK16" s="681"/>
      <c r="DL16" s="681"/>
      <c r="DM16" s="681"/>
      <c r="DN16" s="681"/>
      <c r="DO16" s="681"/>
      <c r="DP16" s="682"/>
      <c r="DQ16" s="686">
        <v>5313</v>
      </c>
      <c r="DR16" s="681"/>
      <c r="DS16" s="681"/>
      <c r="DT16" s="681"/>
      <c r="DU16" s="681"/>
      <c r="DV16" s="681"/>
      <c r="DW16" s="681"/>
      <c r="DX16" s="681"/>
      <c r="DY16" s="681"/>
      <c r="DZ16" s="681"/>
      <c r="EA16" s="681"/>
      <c r="EB16" s="681"/>
      <c r="EC16" s="727"/>
    </row>
    <row r="17" spans="2:133" ht="11.25" customHeight="1" x14ac:dyDescent="0.2">
      <c r="B17" s="677" t="s">
        <v>267</v>
      </c>
      <c r="C17" s="678"/>
      <c r="D17" s="678"/>
      <c r="E17" s="678"/>
      <c r="F17" s="678"/>
      <c r="G17" s="678"/>
      <c r="H17" s="678"/>
      <c r="I17" s="678"/>
      <c r="J17" s="678"/>
      <c r="K17" s="678"/>
      <c r="L17" s="678"/>
      <c r="M17" s="678"/>
      <c r="N17" s="678"/>
      <c r="O17" s="678"/>
      <c r="P17" s="678"/>
      <c r="Q17" s="679"/>
      <c r="R17" s="680">
        <v>40524</v>
      </c>
      <c r="S17" s="681"/>
      <c r="T17" s="681"/>
      <c r="U17" s="681"/>
      <c r="V17" s="681"/>
      <c r="W17" s="681"/>
      <c r="X17" s="681"/>
      <c r="Y17" s="682"/>
      <c r="Z17" s="713">
        <v>0.2</v>
      </c>
      <c r="AA17" s="713"/>
      <c r="AB17" s="713"/>
      <c r="AC17" s="713"/>
      <c r="AD17" s="714">
        <v>40524</v>
      </c>
      <c r="AE17" s="714"/>
      <c r="AF17" s="714"/>
      <c r="AG17" s="714"/>
      <c r="AH17" s="714"/>
      <c r="AI17" s="714"/>
      <c r="AJ17" s="714"/>
      <c r="AK17" s="714"/>
      <c r="AL17" s="683">
        <v>0.6</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240</v>
      </c>
      <c r="BH17" s="681"/>
      <c r="BI17" s="681"/>
      <c r="BJ17" s="681"/>
      <c r="BK17" s="681"/>
      <c r="BL17" s="681"/>
      <c r="BM17" s="681"/>
      <c r="BN17" s="682"/>
      <c r="BO17" s="713" t="s">
        <v>246</v>
      </c>
      <c r="BP17" s="713"/>
      <c r="BQ17" s="713"/>
      <c r="BR17" s="713"/>
      <c r="BS17" s="686" t="s">
        <v>240</v>
      </c>
      <c r="BT17" s="681"/>
      <c r="BU17" s="681"/>
      <c r="BV17" s="681"/>
      <c r="BW17" s="681"/>
      <c r="BX17" s="681"/>
      <c r="BY17" s="681"/>
      <c r="BZ17" s="681"/>
      <c r="CA17" s="681"/>
      <c r="CB17" s="727"/>
      <c r="CD17" s="719" t="s">
        <v>269</v>
      </c>
      <c r="CE17" s="720"/>
      <c r="CF17" s="720"/>
      <c r="CG17" s="720"/>
      <c r="CH17" s="720"/>
      <c r="CI17" s="720"/>
      <c r="CJ17" s="720"/>
      <c r="CK17" s="720"/>
      <c r="CL17" s="720"/>
      <c r="CM17" s="720"/>
      <c r="CN17" s="720"/>
      <c r="CO17" s="720"/>
      <c r="CP17" s="720"/>
      <c r="CQ17" s="721"/>
      <c r="CR17" s="680">
        <v>1760547</v>
      </c>
      <c r="CS17" s="681"/>
      <c r="CT17" s="681"/>
      <c r="CU17" s="681"/>
      <c r="CV17" s="681"/>
      <c r="CW17" s="681"/>
      <c r="CX17" s="681"/>
      <c r="CY17" s="682"/>
      <c r="CZ17" s="713">
        <v>8.8000000000000007</v>
      </c>
      <c r="DA17" s="713"/>
      <c r="DB17" s="713"/>
      <c r="DC17" s="713"/>
      <c r="DD17" s="686" t="s">
        <v>129</v>
      </c>
      <c r="DE17" s="681"/>
      <c r="DF17" s="681"/>
      <c r="DG17" s="681"/>
      <c r="DH17" s="681"/>
      <c r="DI17" s="681"/>
      <c r="DJ17" s="681"/>
      <c r="DK17" s="681"/>
      <c r="DL17" s="681"/>
      <c r="DM17" s="681"/>
      <c r="DN17" s="681"/>
      <c r="DO17" s="681"/>
      <c r="DP17" s="682"/>
      <c r="DQ17" s="686">
        <v>1708253</v>
      </c>
      <c r="DR17" s="681"/>
      <c r="DS17" s="681"/>
      <c r="DT17" s="681"/>
      <c r="DU17" s="681"/>
      <c r="DV17" s="681"/>
      <c r="DW17" s="681"/>
      <c r="DX17" s="681"/>
      <c r="DY17" s="681"/>
      <c r="DZ17" s="681"/>
      <c r="EA17" s="681"/>
      <c r="EB17" s="681"/>
      <c r="EC17" s="727"/>
    </row>
    <row r="18" spans="2:133" ht="11.25" customHeight="1" x14ac:dyDescent="0.2">
      <c r="B18" s="677" t="s">
        <v>270</v>
      </c>
      <c r="C18" s="678"/>
      <c r="D18" s="678"/>
      <c r="E18" s="678"/>
      <c r="F18" s="678"/>
      <c r="G18" s="678"/>
      <c r="H18" s="678"/>
      <c r="I18" s="678"/>
      <c r="J18" s="678"/>
      <c r="K18" s="678"/>
      <c r="L18" s="678"/>
      <c r="M18" s="678"/>
      <c r="N18" s="678"/>
      <c r="O18" s="678"/>
      <c r="P18" s="678"/>
      <c r="Q18" s="679"/>
      <c r="R18" s="680">
        <v>32472</v>
      </c>
      <c r="S18" s="681"/>
      <c r="T18" s="681"/>
      <c r="U18" s="681"/>
      <c r="V18" s="681"/>
      <c r="W18" s="681"/>
      <c r="X18" s="681"/>
      <c r="Y18" s="682"/>
      <c r="Z18" s="713">
        <v>0.2</v>
      </c>
      <c r="AA18" s="713"/>
      <c r="AB18" s="713"/>
      <c r="AC18" s="713"/>
      <c r="AD18" s="714">
        <v>32472</v>
      </c>
      <c r="AE18" s="714"/>
      <c r="AF18" s="714"/>
      <c r="AG18" s="714"/>
      <c r="AH18" s="714"/>
      <c r="AI18" s="714"/>
      <c r="AJ18" s="714"/>
      <c r="AK18" s="714"/>
      <c r="AL18" s="683">
        <v>0.5</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240</v>
      </c>
      <c r="BH18" s="681"/>
      <c r="BI18" s="681"/>
      <c r="BJ18" s="681"/>
      <c r="BK18" s="681"/>
      <c r="BL18" s="681"/>
      <c r="BM18" s="681"/>
      <c r="BN18" s="682"/>
      <c r="BO18" s="713" t="s">
        <v>240</v>
      </c>
      <c r="BP18" s="713"/>
      <c r="BQ18" s="713"/>
      <c r="BR18" s="713"/>
      <c r="BS18" s="686" t="s">
        <v>240</v>
      </c>
      <c r="BT18" s="681"/>
      <c r="BU18" s="681"/>
      <c r="BV18" s="681"/>
      <c r="BW18" s="681"/>
      <c r="BX18" s="681"/>
      <c r="BY18" s="681"/>
      <c r="BZ18" s="681"/>
      <c r="CA18" s="681"/>
      <c r="CB18" s="727"/>
      <c r="CD18" s="719" t="s">
        <v>272</v>
      </c>
      <c r="CE18" s="720"/>
      <c r="CF18" s="720"/>
      <c r="CG18" s="720"/>
      <c r="CH18" s="720"/>
      <c r="CI18" s="720"/>
      <c r="CJ18" s="720"/>
      <c r="CK18" s="720"/>
      <c r="CL18" s="720"/>
      <c r="CM18" s="720"/>
      <c r="CN18" s="720"/>
      <c r="CO18" s="720"/>
      <c r="CP18" s="720"/>
      <c r="CQ18" s="721"/>
      <c r="CR18" s="680" t="s">
        <v>129</v>
      </c>
      <c r="CS18" s="681"/>
      <c r="CT18" s="681"/>
      <c r="CU18" s="681"/>
      <c r="CV18" s="681"/>
      <c r="CW18" s="681"/>
      <c r="CX18" s="681"/>
      <c r="CY18" s="682"/>
      <c r="CZ18" s="713" t="s">
        <v>246</v>
      </c>
      <c r="DA18" s="713"/>
      <c r="DB18" s="713"/>
      <c r="DC18" s="713"/>
      <c r="DD18" s="686" t="s">
        <v>240</v>
      </c>
      <c r="DE18" s="681"/>
      <c r="DF18" s="681"/>
      <c r="DG18" s="681"/>
      <c r="DH18" s="681"/>
      <c r="DI18" s="681"/>
      <c r="DJ18" s="681"/>
      <c r="DK18" s="681"/>
      <c r="DL18" s="681"/>
      <c r="DM18" s="681"/>
      <c r="DN18" s="681"/>
      <c r="DO18" s="681"/>
      <c r="DP18" s="682"/>
      <c r="DQ18" s="686" t="s">
        <v>240</v>
      </c>
      <c r="DR18" s="681"/>
      <c r="DS18" s="681"/>
      <c r="DT18" s="681"/>
      <c r="DU18" s="681"/>
      <c r="DV18" s="681"/>
      <c r="DW18" s="681"/>
      <c r="DX18" s="681"/>
      <c r="DY18" s="681"/>
      <c r="DZ18" s="681"/>
      <c r="EA18" s="681"/>
      <c r="EB18" s="681"/>
      <c r="EC18" s="727"/>
    </row>
    <row r="19" spans="2:133" ht="11.25" customHeight="1" x14ac:dyDescent="0.2">
      <c r="B19" s="677" t="s">
        <v>273</v>
      </c>
      <c r="C19" s="678"/>
      <c r="D19" s="678"/>
      <c r="E19" s="678"/>
      <c r="F19" s="678"/>
      <c r="G19" s="678"/>
      <c r="H19" s="678"/>
      <c r="I19" s="678"/>
      <c r="J19" s="678"/>
      <c r="K19" s="678"/>
      <c r="L19" s="678"/>
      <c r="M19" s="678"/>
      <c r="N19" s="678"/>
      <c r="O19" s="678"/>
      <c r="P19" s="678"/>
      <c r="Q19" s="679"/>
      <c r="R19" s="680">
        <v>26493</v>
      </c>
      <c r="S19" s="681"/>
      <c r="T19" s="681"/>
      <c r="U19" s="681"/>
      <c r="V19" s="681"/>
      <c r="W19" s="681"/>
      <c r="X19" s="681"/>
      <c r="Y19" s="682"/>
      <c r="Z19" s="713">
        <v>0.1</v>
      </c>
      <c r="AA19" s="713"/>
      <c r="AB19" s="713"/>
      <c r="AC19" s="713"/>
      <c r="AD19" s="714">
        <v>26493</v>
      </c>
      <c r="AE19" s="714"/>
      <c r="AF19" s="714"/>
      <c r="AG19" s="714"/>
      <c r="AH19" s="714"/>
      <c r="AI19" s="714"/>
      <c r="AJ19" s="714"/>
      <c r="AK19" s="714"/>
      <c r="AL19" s="683">
        <v>0.4</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v>144319</v>
      </c>
      <c r="BH19" s="681"/>
      <c r="BI19" s="681"/>
      <c r="BJ19" s="681"/>
      <c r="BK19" s="681"/>
      <c r="BL19" s="681"/>
      <c r="BM19" s="681"/>
      <c r="BN19" s="682"/>
      <c r="BO19" s="713">
        <v>2.8</v>
      </c>
      <c r="BP19" s="713"/>
      <c r="BQ19" s="713"/>
      <c r="BR19" s="713"/>
      <c r="BS19" s="686" t="s">
        <v>246</v>
      </c>
      <c r="BT19" s="681"/>
      <c r="BU19" s="681"/>
      <c r="BV19" s="681"/>
      <c r="BW19" s="681"/>
      <c r="BX19" s="681"/>
      <c r="BY19" s="681"/>
      <c r="BZ19" s="681"/>
      <c r="CA19" s="681"/>
      <c r="CB19" s="727"/>
      <c r="CD19" s="719" t="s">
        <v>275</v>
      </c>
      <c r="CE19" s="720"/>
      <c r="CF19" s="720"/>
      <c r="CG19" s="720"/>
      <c r="CH19" s="720"/>
      <c r="CI19" s="720"/>
      <c r="CJ19" s="720"/>
      <c r="CK19" s="720"/>
      <c r="CL19" s="720"/>
      <c r="CM19" s="720"/>
      <c r="CN19" s="720"/>
      <c r="CO19" s="720"/>
      <c r="CP19" s="720"/>
      <c r="CQ19" s="721"/>
      <c r="CR19" s="680" t="s">
        <v>129</v>
      </c>
      <c r="CS19" s="681"/>
      <c r="CT19" s="681"/>
      <c r="CU19" s="681"/>
      <c r="CV19" s="681"/>
      <c r="CW19" s="681"/>
      <c r="CX19" s="681"/>
      <c r="CY19" s="682"/>
      <c r="CZ19" s="713" t="s">
        <v>240</v>
      </c>
      <c r="DA19" s="713"/>
      <c r="DB19" s="713"/>
      <c r="DC19" s="713"/>
      <c r="DD19" s="686" t="s">
        <v>129</v>
      </c>
      <c r="DE19" s="681"/>
      <c r="DF19" s="681"/>
      <c r="DG19" s="681"/>
      <c r="DH19" s="681"/>
      <c r="DI19" s="681"/>
      <c r="DJ19" s="681"/>
      <c r="DK19" s="681"/>
      <c r="DL19" s="681"/>
      <c r="DM19" s="681"/>
      <c r="DN19" s="681"/>
      <c r="DO19" s="681"/>
      <c r="DP19" s="682"/>
      <c r="DQ19" s="686" t="s">
        <v>240</v>
      </c>
      <c r="DR19" s="681"/>
      <c r="DS19" s="681"/>
      <c r="DT19" s="681"/>
      <c r="DU19" s="681"/>
      <c r="DV19" s="681"/>
      <c r="DW19" s="681"/>
      <c r="DX19" s="681"/>
      <c r="DY19" s="681"/>
      <c r="DZ19" s="681"/>
      <c r="EA19" s="681"/>
      <c r="EB19" s="681"/>
      <c r="EC19" s="727"/>
    </row>
    <row r="20" spans="2:133" ht="11.25" customHeight="1" x14ac:dyDescent="0.2">
      <c r="B20" s="677" t="s">
        <v>276</v>
      </c>
      <c r="C20" s="678"/>
      <c r="D20" s="678"/>
      <c r="E20" s="678"/>
      <c r="F20" s="678"/>
      <c r="G20" s="678"/>
      <c r="H20" s="678"/>
      <c r="I20" s="678"/>
      <c r="J20" s="678"/>
      <c r="K20" s="678"/>
      <c r="L20" s="678"/>
      <c r="M20" s="678"/>
      <c r="N20" s="678"/>
      <c r="O20" s="678"/>
      <c r="P20" s="678"/>
      <c r="Q20" s="679"/>
      <c r="R20" s="680">
        <v>4082</v>
      </c>
      <c r="S20" s="681"/>
      <c r="T20" s="681"/>
      <c r="U20" s="681"/>
      <c r="V20" s="681"/>
      <c r="W20" s="681"/>
      <c r="X20" s="681"/>
      <c r="Y20" s="682"/>
      <c r="Z20" s="713">
        <v>0</v>
      </c>
      <c r="AA20" s="713"/>
      <c r="AB20" s="713"/>
      <c r="AC20" s="713"/>
      <c r="AD20" s="714">
        <v>4082</v>
      </c>
      <c r="AE20" s="714"/>
      <c r="AF20" s="714"/>
      <c r="AG20" s="714"/>
      <c r="AH20" s="714"/>
      <c r="AI20" s="714"/>
      <c r="AJ20" s="714"/>
      <c r="AK20" s="714"/>
      <c r="AL20" s="683">
        <v>0.1</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144319</v>
      </c>
      <c r="BH20" s="681"/>
      <c r="BI20" s="681"/>
      <c r="BJ20" s="681"/>
      <c r="BK20" s="681"/>
      <c r="BL20" s="681"/>
      <c r="BM20" s="681"/>
      <c r="BN20" s="682"/>
      <c r="BO20" s="713">
        <v>2.8</v>
      </c>
      <c r="BP20" s="713"/>
      <c r="BQ20" s="713"/>
      <c r="BR20" s="713"/>
      <c r="BS20" s="686" t="s">
        <v>240</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20053504</v>
      </c>
      <c r="CS20" s="681"/>
      <c r="CT20" s="681"/>
      <c r="CU20" s="681"/>
      <c r="CV20" s="681"/>
      <c r="CW20" s="681"/>
      <c r="CX20" s="681"/>
      <c r="CY20" s="682"/>
      <c r="CZ20" s="713">
        <v>100</v>
      </c>
      <c r="DA20" s="713"/>
      <c r="DB20" s="713"/>
      <c r="DC20" s="713"/>
      <c r="DD20" s="686">
        <v>4921729</v>
      </c>
      <c r="DE20" s="681"/>
      <c r="DF20" s="681"/>
      <c r="DG20" s="681"/>
      <c r="DH20" s="681"/>
      <c r="DI20" s="681"/>
      <c r="DJ20" s="681"/>
      <c r="DK20" s="681"/>
      <c r="DL20" s="681"/>
      <c r="DM20" s="681"/>
      <c r="DN20" s="681"/>
      <c r="DO20" s="681"/>
      <c r="DP20" s="682"/>
      <c r="DQ20" s="686">
        <v>10287721</v>
      </c>
      <c r="DR20" s="681"/>
      <c r="DS20" s="681"/>
      <c r="DT20" s="681"/>
      <c r="DU20" s="681"/>
      <c r="DV20" s="681"/>
      <c r="DW20" s="681"/>
      <c r="DX20" s="681"/>
      <c r="DY20" s="681"/>
      <c r="DZ20" s="681"/>
      <c r="EA20" s="681"/>
      <c r="EB20" s="681"/>
      <c r="EC20" s="727"/>
    </row>
    <row r="21" spans="2:133" ht="11.25" customHeight="1" x14ac:dyDescent="0.2">
      <c r="B21" s="677" t="s">
        <v>279</v>
      </c>
      <c r="C21" s="678"/>
      <c r="D21" s="678"/>
      <c r="E21" s="678"/>
      <c r="F21" s="678"/>
      <c r="G21" s="678"/>
      <c r="H21" s="678"/>
      <c r="I21" s="678"/>
      <c r="J21" s="678"/>
      <c r="K21" s="678"/>
      <c r="L21" s="678"/>
      <c r="M21" s="678"/>
      <c r="N21" s="678"/>
      <c r="O21" s="678"/>
      <c r="P21" s="678"/>
      <c r="Q21" s="679"/>
      <c r="R21" s="680">
        <v>1897</v>
      </c>
      <c r="S21" s="681"/>
      <c r="T21" s="681"/>
      <c r="U21" s="681"/>
      <c r="V21" s="681"/>
      <c r="W21" s="681"/>
      <c r="X21" s="681"/>
      <c r="Y21" s="682"/>
      <c r="Z21" s="713">
        <v>0</v>
      </c>
      <c r="AA21" s="713"/>
      <c r="AB21" s="713"/>
      <c r="AC21" s="713"/>
      <c r="AD21" s="714">
        <v>1897</v>
      </c>
      <c r="AE21" s="714"/>
      <c r="AF21" s="714"/>
      <c r="AG21" s="714"/>
      <c r="AH21" s="714"/>
      <c r="AI21" s="714"/>
      <c r="AJ21" s="714"/>
      <c r="AK21" s="714"/>
      <c r="AL21" s="683">
        <v>0</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t="s">
        <v>129</v>
      </c>
      <c r="BH21" s="681"/>
      <c r="BI21" s="681"/>
      <c r="BJ21" s="681"/>
      <c r="BK21" s="681"/>
      <c r="BL21" s="681"/>
      <c r="BM21" s="681"/>
      <c r="BN21" s="682"/>
      <c r="BO21" s="713" t="s">
        <v>129</v>
      </c>
      <c r="BP21" s="713"/>
      <c r="BQ21" s="713"/>
      <c r="BR21" s="713"/>
      <c r="BS21" s="686" t="s">
        <v>240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281</v>
      </c>
      <c r="C22" s="678"/>
      <c r="D22" s="678"/>
      <c r="E22" s="678"/>
      <c r="F22" s="678"/>
      <c r="G22" s="678"/>
      <c r="H22" s="678"/>
      <c r="I22" s="678"/>
      <c r="J22" s="678"/>
      <c r="K22" s="678"/>
      <c r="L22" s="678"/>
      <c r="M22" s="678"/>
      <c r="N22" s="678"/>
      <c r="O22" s="678"/>
      <c r="P22" s="678"/>
      <c r="Q22" s="679"/>
      <c r="R22" s="680">
        <v>1674468</v>
      </c>
      <c r="S22" s="681"/>
      <c r="T22" s="681"/>
      <c r="U22" s="681"/>
      <c r="V22" s="681"/>
      <c r="W22" s="681"/>
      <c r="X22" s="681"/>
      <c r="Y22" s="682"/>
      <c r="Z22" s="713">
        <v>8</v>
      </c>
      <c r="AA22" s="713"/>
      <c r="AB22" s="713"/>
      <c r="AC22" s="713"/>
      <c r="AD22" s="714">
        <v>1217841</v>
      </c>
      <c r="AE22" s="714"/>
      <c r="AF22" s="714"/>
      <c r="AG22" s="714"/>
      <c r="AH22" s="714"/>
      <c r="AI22" s="714"/>
      <c r="AJ22" s="714"/>
      <c r="AK22" s="714"/>
      <c r="AL22" s="683">
        <v>17.100000000000001</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t="s">
        <v>240</v>
      </c>
      <c r="BH22" s="681"/>
      <c r="BI22" s="681"/>
      <c r="BJ22" s="681"/>
      <c r="BK22" s="681"/>
      <c r="BL22" s="681"/>
      <c r="BM22" s="681"/>
      <c r="BN22" s="682"/>
      <c r="BO22" s="713" t="s">
        <v>246</v>
      </c>
      <c r="BP22" s="713"/>
      <c r="BQ22" s="713"/>
      <c r="BR22" s="713"/>
      <c r="BS22" s="686" t="s">
        <v>240</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284</v>
      </c>
      <c r="C23" s="678"/>
      <c r="D23" s="678"/>
      <c r="E23" s="678"/>
      <c r="F23" s="678"/>
      <c r="G23" s="678"/>
      <c r="H23" s="678"/>
      <c r="I23" s="678"/>
      <c r="J23" s="678"/>
      <c r="K23" s="678"/>
      <c r="L23" s="678"/>
      <c r="M23" s="678"/>
      <c r="N23" s="678"/>
      <c r="O23" s="678"/>
      <c r="P23" s="678"/>
      <c r="Q23" s="679"/>
      <c r="R23" s="680">
        <v>1217841</v>
      </c>
      <c r="S23" s="681"/>
      <c r="T23" s="681"/>
      <c r="U23" s="681"/>
      <c r="V23" s="681"/>
      <c r="W23" s="681"/>
      <c r="X23" s="681"/>
      <c r="Y23" s="682"/>
      <c r="Z23" s="713">
        <v>5.8</v>
      </c>
      <c r="AA23" s="713"/>
      <c r="AB23" s="713"/>
      <c r="AC23" s="713"/>
      <c r="AD23" s="714">
        <v>1217841</v>
      </c>
      <c r="AE23" s="714"/>
      <c r="AF23" s="714"/>
      <c r="AG23" s="714"/>
      <c r="AH23" s="714"/>
      <c r="AI23" s="714"/>
      <c r="AJ23" s="714"/>
      <c r="AK23" s="714"/>
      <c r="AL23" s="683">
        <v>17.100000000000001</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v>144319</v>
      </c>
      <c r="BH23" s="681"/>
      <c r="BI23" s="681"/>
      <c r="BJ23" s="681"/>
      <c r="BK23" s="681"/>
      <c r="BL23" s="681"/>
      <c r="BM23" s="681"/>
      <c r="BN23" s="682"/>
      <c r="BO23" s="713">
        <v>2.8</v>
      </c>
      <c r="BP23" s="713"/>
      <c r="BQ23" s="713"/>
      <c r="BR23" s="713"/>
      <c r="BS23" s="686" t="s">
        <v>240</v>
      </c>
      <c r="BT23" s="681"/>
      <c r="BU23" s="681"/>
      <c r="BV23" s="681"/>
      <c r="BW23" s="681"/>
      <c r="BX23" s="681"/>
      <c r="BY23" s="681"/>
      <c r="BZ23" s="681"/>
      <c r="CA23" s="681"/>
      <c r="CB23" s="727"/>
      <c r="CD23" s="784" t="s">
        <v>223</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2">
      <c r="B24" s="677" t="s">
        <v>291</v>
      </c>
      <c r="C24" s="678"/>
      <c r="D24" s="678"/>
      <c r="E24" s="678"/>
      <c r="F24" s="678"/>
      <c r="G24" s="678"/>
      <c r="H24" s="678"/>
      <c r="I24" s="678"/>
      <c r="J24" s="678"/>
      <c r="K24" s="678"/>
      <c r="L24" s="678"/>
      <c r="M24" s="678"/>
      <c r="N24" s="678"/>
      <c r="O24" s="678"/>
      <c r="P24" s="678"/>
      <c r="Q24" s="679"/>
      <c r="R24" s="680">
        <v>456627</v>
      </c>
      <c r="S24" s="681"/>
      <c r="T24" s="681"/>
      <c r="U24" s="681"/>
      <c r="V24" s="681"/>
      <c r="W24" s="681"/>
      <c r="X24" s="681"/>
      <c r="Y24" s="682"/>
      <c r="Z24" s="713">
        <v>2.2000000000000002</v>
      </c>
      <c r="AA24" s="713"/>
      <c r="AB24" s="713"/>
      <c r="AC24" s="713"/>
      <c r="AD24" s="714" t="s">
        <v>240</v>
      </c>
      <c r="AE24" s="714"/>
      <c r="AF24" s="714"/>
      <c r="AG24" s="714"/>
      <c r="AH24" s="714"/>
      <c r="AI24" s="714"/>
      <c r="AJ24" s="714"/>
      <c r="AK24" s="714"/>
      <c r="AL24" s="683" t="s">
        <v>240</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129</v>
      </c>
      <c r="BP24" s="713"/>
      <c r="BQ24" s="713"/>
      <c r="BR24" s="713"/>
      <c r="BS24" s="686" t="s">
        <v>129</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6511740</v>
      </c>
      <c r="CS24" s="736"/>
      <c r="CT24" s="736"/>
      <c r="CU24" s="736"/>
      <c r="CV24" s="736"/>
      <c r="CW24" s="736"/>
      <c r="CX24" s="736"/>
      <c r="CY24" s="779"/>
      <c r="CZ24" s="780">
        <v>32.5</v>
      </c>
      <c r="DA24" s="751"/>
      <c r="DB24" s="751"/>
      <c r="DC24" s="783"/>
      <c r="DD24" s="778">
        <v>4704100</v>
      </c>
      <c r="DE24" s="736"/>
      <c r="DF24" s="736"/>
      <c r="DG24" s="736"/>
      <c r="DH24" s="736"/>
      <c r="DI24" s="736"/>
      <c r="DJ24" s="736"/>
      <c r="DK24" s="779"/>
      <c r="DL24" s="778">
        <v>4550079</v>
      </c>
      <c r="DM24" s="736"/>
      <c r="DN24" s="736"/>
      <c r="DO24" s="736"/>
      <c r="DP24" s="736"/>
      <c r="DQ24" s="736"/>
      <c r="DR24" s="736"/>
      <c r="DS24" s="736"/>
      <c r="DT24" s="736"/>
      <c r="DU24" s="736"/>
      <c r="DV24" s="779"/>
      <c r="DW24" s="780">
        <v>59.6</v>
      </c>
      <c r="DX24" s="751"/>
      <c r="DY24" s="751"/>
      <c r="DZ24" s="751"/>
      <c r="EA24" s="751"/>
      <c r="EB24" s="751"/>
      <c r="EC24" s="781"/>
    </row>
    <row r="25" spans="2:133" ht="11.25" customHeight="1" x14ac:dyDescent="0.2">
      <c r="B25" s="677" t="s">
        <v>294</v>
      </c>
      <c r="C25" s="678"/>
      <c r="D25" s="678"/>
      <c r="E25" s="678"/>
      <c r="F25" s="678"/>
      <c r="G25" s="678"/>
      <c r="H25" s="678"/>
      <c r="I25" s="678"/>
      <c r="J25" s="678"/>
      <c r="K25" s="678"/>
      <c r="L25" s="678"/>
      <c r="M25" s="678"/>
      <c r="N25" s="678"/>
      <c r="O25" s="678"/>
      <c r="P25" s="678"/>
      <c r="Q25" s="679"/>
      <c r="R25" s="680" t="s">
        <v>240</v>
      </c>
      <c r="S25" s="681"/>
      <c r="T25" s="681"/>
      <c r="U25" s="681"/>
      <c r="V25" s="681"/>
      <c r="W25" s="681"/>
      <c r="X25" s="681"/>
      <c r="Y25" s="682"/>
      <c r="Z25" s="713" t="s">
        <v>246</v>
      </c>
      <c r="AA25" s="713"/>
      <c r="AB25" s="713"/>
      <c r="AC25" s="713"/>
      <c r="AD25" s="714" t="s">
        <v>129</v>
      </c>
      <c r="AE25" s="714"/>
      <c r="AF25" s="714"/>
      <c r="AG25" s="714"/>
      <c r="AH25" s="714"/>
      <c r="AI25" s="714"/>
      <c r="AJ25" s="714"/>
      <c r="AK25" s="714"/>
      <c r="AL25" s="683" t="s">
        <v>240</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240</v>
      </c>
      <c r="BH25" s="681"/>
      <c r="BI25" s="681"/>
      <c r="BJ25" s="681"/>
      <c r="BK25" s="681"/>
      <c r="BL25" s="681"/>
      <c r="BM25" s="681"/>
      <c r="BN25" s="682"/>
      <c r="BO25" s="713" t="s">
        <v>129</v>
      </c>
      <c r="BP25" s="713"/>
      <c r="BQ25" s="713"/>
      <c r="BR25" s="713"/>
      <c r="BS25" s="686" t="s">
        <v>129</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2661507</v>
      </c>
      <c r="CS25" s="699"/>
      <c r="CT25" s="699"/>
      <c r="CU25" s="699"/>
      <c r="CV25" s="699"/>
      <c r="CW25" s="699"/>
      <c r="CX25" s="699"/>
      <c r="CY25" s="700"/>
      <c r="CZ25" s="683">
        <v>13.3</v>
      </c>
      <c r="DA25" s="701"/>
      <c r="DB25" s="701"/>
      <c r="DC25" s="702"/>
      <c r="DD25" s="686">
        <v>2371147</v>
      </c>
      <c r="DE25" s="699"/>
      <c r="DF25" s="699"/>
      <c r="DG25" s="699"/>
      <c r="DH25" s="699"/>
      <c r="DI25" s="699"/>
      <c r="DJ25" s="699"/>
      <c r="DK25" s="700"/>
      <c r="DL25" s="686">
        <v>2220245</v>
      </c>
      <c r="DM25" s="699"/>
      <c r="DN25" s="699"/>
      <c r="DO25" s="699"/>
      <c r="DP25" s="699"/>
      <c r="DQ25" s="699"/>
      <c r="DR25" s="699"/>
      <c r="DS25" s="699"/>
      <c r="DT25" s="699"/>
      <c r="DU25" s="699"/>
      <c r="DV25" s="700"/>
      <c r="DW25" s="683">
        <v>29.1</v>
      </c>
      <c r="DX25" s="701"/>
      <c r="DY25" s="701"/>
      <c r="DZ25" s="701"/>
      <c r="EA25" s="701"/>
      <c r="EB25" s="701"/>
      <c r="EC25" s="722"/>
    </row>
    <row r="26" spans="2:133" ht="11.25" customHeight="1" x14ac:dyDescent="0.2">
      <c r="B26" s="677" t="s">
        <v>297</v>
      </c>
      <c r="C26" s="678"/>
      <c r="D26" s="678"/>
      <c r="E26" s="678"/>
      <c r="F26" s="678"/>
      <c r="G26" s="678"/>
      <c r="H26" s="678"/>
      <c r="I26" s="678"/>
      <c r="J26" s="678"/>
      <c r="K26" s="678"/>
      <c r="L26" s="678"/>
      <c r="M26" s="678"/>
      <c r="N26" s="678"/>
      <c r="O26" s="678"/>
      <c r="P26" s="678"/>
      <c r="Q26" s="679"/>
      <c r="R26" s="680">
        <v>7687472</v>
      </c>
      <c r="S26" s="681"/>
      <c r="T26" s="681"/>
      <c r="U26" s="681"/>
      <c r="V26" s="681"/>
      <c r="W26" s="681"/>
      <c r="X26" s="681"/>
      <c r="Y26" s="682"/>
      <c r="Z26" s="713">
        <v>36.6</v>
      </c>
      <c r="AA26" s="713"/>
      <c r="AB26" s="713"/>
      <c r="AC26" s="713"/>
      <c r="AD26" s="714">
        <v>7086526</v>
      </c>
      <c r="AE26" s="714"/>
      <c r="AF26" s="714"/>
      <c r="AG26" s="714"/>
      <c r="AH26" s="714"/>
      <c r="AI26" s="714"/>
      <c r="AJ26" s="714"/>
      <c r="AK26" s="714"/>
      <c r="AL26" s="683">
        <v>99.6</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240</v>
      </c>
      <c r="BH26" s="681"/>
      <c r="BI26" s="681"/>
      <c r="BJ26" s="681"/>
      <c r="BK26" s="681"/>
      <c r="BL26" s="681"/>
      <c r="BM26" s="681"/>
      <c r="BN26" s="682"/>
      <c r="BO26" s="713" t="s">
        <v>129</v>
      </c>
      <c r="BP26" s="713"/>
      <c r="BQ26" s="713"/>
      <c r="BR26" s="713"/>
      <c r="BS26" s="686" t="s">
        <v>240</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1620613</v>
      </c>
      <c r="CS26" s="681"/>
      <c r="CT26" s="681"/>
      <c r="CU26" s="681"/>
      <c r="CV26" s="681"/>
      <c r="CW26" s="681"/>
      <c r="CX26" s="681"/>
      <c r="CY26" s="682"/>
      <c r="CZ26" s="683">
        <v>8.1</v>
      </c>
      <c r="DA26" s="701"/>
      <c r="DB26" s="701"/>
      <c r="DC26" s="702"/>
      <c r="DD26" s="686">
        <v>1429466</v>
      </c>
      <c r="DE26" s="681"/>
      <c r="DF26" s="681"/>
      <c r="DG26" s="681"/>
      <c r="DH26" s="681"/>
      <c r="DI26" s="681"/>
      <c r="DJ26" s="681"/>
      <c r="DK26" s="682"/>
      <c r="DL26" s="686" t="s">
        <v>129</v>
      </c>
      <c r="DM26" s="681"/>
      <c r="DN26" s="681"/>
      <c r="DO26" s="681"/>
      <c r="DP26" s="681"/>
      <c r="DQ26" s="681"/>
      <c r="DR26" s="681"/>
      <c r="DS26" s="681"/>
      <c r="DT26" s="681"/>
      <c r="DU26" s="681"/>
      <c r="DV26" s="682"/>
      <c r="DW26" s="683" t="s">
        <v>246</v>
      </c>
      <c r="DX26" s="701"/>
      <c r="DY26" s="701"/>
      <c r="DZ26" s="701"/>
      <c r="EA26" s="701"/>
      <c r="EB26" s="701"/>
      <c r="EC26" s="722"/>
    </row>
    <row r="27" spans="2:133" ht="11.25" customHeight="1" x14ac:dyDescent="0.2">
      <c r="B27" s="677" t="s">
        <v>300</v>
      </c>
      <c r="C27" s="678"/>
      <c r="D27" s="678"/>
      <c r="E27" s="678"/>
      <c r="F27" s="678"/>
      <c r="G27" s="678"/>
      <c r="H27" s="678"/>
      <c r="I27" s="678"/>
      <c r="J27" s="678"/>
      <c r="K27" s="678"/>
      <c r="L27" s="678"/>
      <c r="M27" s="678"/>
      <c r="N27" s="678"/>
      <c r="O27" s="678"/>
      <c r="P27" s="678"/>
      <c r="Q27" s="679"/>
      <c r="R27" s="680">
        <v>3444</v>
      </c>
      <c r="S27" s="681"/>
      <c r="T27" s="681"/>
      <c r="U27" s="681"/>
      <c r="V27" s="681"/>
      <c r="W27" s="681"/>
      <c r="X27" s="681"/>
      <c r="Y27" s="682"/>
      <c r="Z27" s="713">
        <v>0</v>
      </c>
      <c r="AA27" s="713"/>
      <c r="AB27" s="713"/>
      <c r="AC27" s="713"/>
      <c r="AD27" s="714">
        <v>3444</v>
      </c>
      <c r="AE27" s="714"/>
      <c r="AF27" s="714"/>
      <c r="AG27" s="714"/>
      <c r="AH27" s="714"/>
      <c r="AI27" s="714"/>
      <c r="AJ27" s="714"/>
      <c r="AK27" s="714"/>
      <c r="AL27" s="683">
        <v>0</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5200604</v>
      </c>
      <c r="BH27" s="681"/>
      <c r="BI27" s="681"/>
      <c r="BJ27" s="681"/>
      <c r="BK27" s="681"/>
      <c r="BL27" s="681"/>
      <c r="BM27" s="681"/>
      <c r="BN27" s="682"/>
      <c r="BO27" s="713">
        <v>100</v>
      </c>
      <c r="BP27" s="713"/>
      <c r="BQ27" s="713"/>
      <c r="BR27" s="713"/>
      <c r="BS27" s="686">
        <v>46421</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2089686</v>
      </c>
      <c r="CS27" s="699"/>
      <c r="CT27" s="699"/>
      <c r="CU27" s="699"/>
      <c r="CV27" s="699"/>
      <c r="CW27" s="699"/>
      <c r="CX27" s="699"/>
      <c r="CY27" s="700"/>
      <c r="CZ27" s="683">
        <v>10.4</v>
      </c>
      <c r="DA27" s="701"/>
      <c r="DB27" s="701"/>
      <c r="DC27" s="702"/>
      <c r="DD27" s="686">
        <v>624700</v>
      </c>
      <c r="DE27" s="699"/>
      <c r="DF27" s="699"/>
      <c r="DG27" s="699"/>
      <c r="DH27" s="699"/>
      <c r="DI27" s="699"/>
      <c r="DJ27" s="699"/>
      <c r="DK27" s="700"/>
      <c r="DL27" s="686">
        <v>622926</v>
      </c>
      <c r="DM27" s="699"/>
      <c r="DN27" s="699"/>
      <c r="DO27" s="699"/>
      <c r="DP27" s="699"/>
      <c r="DQ27" s="699"/>
      <c r="DR27" s="699"/>
      <c r="DS27" s="699"/>
      <c r="DT27" s="699"/>
      <c r="DU27" s="699"/>
      <c r="DV27" s="700"/>
      <c r="DW27" s="683">
        <v>8.1999999999999993</v>
      </c>
      <c r="DX27" s="701"/>
      <c r="DY27" s="701"/>
      <c r="DZ27" s="701"/>
      <c r="EA27" s="701"/>
      <c r="EB27" s="701"/>
      <c r="EC27" s="722"/>
    </row>
    <row r="28" spans="2:133" ht="11.25" customHeight="1" x14ac:dyDescent="0.2">
      <c r="B28" s="677" t="s">
        <v>303</v>
      </c>
      <c r="C28" s="678"/>
      <c r="D28" s="678"/>
      <c r="E28" s="678"/>
      <c r="F28" s="678"/>
      <c r="G28" s="678"/>
      <c r="H28" s="678"/>
      <c r="I28" s="678"/>
      <c r="J28" s="678"/>
      <c r="K28" s="678"/>
      <c r="L28" s="678"/>
      <c r="M28" s="678"/>
      <c r="N28" s="678"/>
      <c r="O28" s="678"/>
      <c r="P28" s="678"/>
      <c r="Q28" s="679"/>
      <c r="R28" s="680">
        <v>89619</v>
      </c>
      <c r="S28" s="681"/>
      <c r="T28" s="681"/>
      <c r="U28" s="681"/>
      <c r="V28" s="681"/>
      <c r="W28" s="681"/>
      <c r="X28" s="681"/>
      <c r="Y28" s="682"/>
      <c r="Z28" s="713">
        <v>0.4</v>
      </c>
      <c r="AA28" s="713"/>
      <c r="AB28" s="713"/>
      <c r="AC28" s="713"/>
      <c r="AD28" s="714" t="s">
        <v>182</v>
      </c>
      <c r="AE28" s="714"/>
      <c r="AF28" s="714"/>
      <c r="AG28" s="714"/>
      <c r="AH28" s="714"/>
      <c r="AI28" s="714"/>
      <c r="AJ28" s="714"/>
      <c r="AK28" s="714"/>
      <c r="AL28" s="683" t="s">
        <v>246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1760547</v>
      </c>
      <c r="CS28" s="681"/>
      <c r="CT28" s="681"/>
      <c r="CU28" s="681"/>
      <c r="CV28" s="681"/>
      <c r="CW28" s="681"/>
      <c r="CX28" s="681"/>
      <c r="CY28" s="682"/>
      <c r="CZ28" s="683">
        <v>8.8000000000000007</v>
      </c>
      <c r="DA28" s="701"/>
      <c r="DB28" s="701"/>
      <c r="DC28" s="702"/>
      <c r="DD28" s="686">
        <v>1708253</v>
      </c>
      <c r="DE28" s="681"/>
      <c r="DF28" s="681"/>
      <c r="DG28" s="681"/>
      <c r="DH28" s="681"/>
      <c r="DI28" s="681"/>
      <c r="DJ28" s="681"/>
      <c r="DK28" s="682"/>
      <c r="DL28" s="686">
        <v>1706908</v>
      </c>
      <c r="DM28" s="681"/>
      <c r="DN28" s="681"/>
      <c r="DO28" s="681"/>
      <c r="DP28" s="681"/>
      <c r="DQ28" s="681"/>
      <c r="DR28" s="681"/>
      <c r="DS28" s="681"/>
      <c r="DT28" s="681"/>
      <c r="DU28" s="681"/>
      <c r="DV28" s="682"/>
      <c r="DW28" s="683">
        <v>22.4</v>
      </c>
      <c r="DX28" s="701"/>
      <c r="DY28" s="701"/>
      <c r="DZ28" s="701"/>
      <c r="EA28" s="701"/>
      <c r="EB28" s="701"/>
      <c r="EC28" s="722"/>
    </row>
    <row r="29" spans="2:133" ht="11.25" customHeight="1" x14ac:dyDescent="0.2">
      <c r="B29" s="677" t="s">
        <v>305</v>
      </c>
      <c r="C29" s="678"/>
      <c r="D29" s="678"/>
      <c r="E29" s="678"/>
      <c r="F29" s="678"/>
      <c r="G29" s="678"/>
      <c r="H29" s="678"/>
      <c r="I29" s="678"/>
      <c r="J29" s="678"/>
      <c r="K29" s="678"/>
      <c r="L29" s="678"/>
      <c r="M29" s="678"/>
      <c r="N29" s="678"/>
      <c r="O29" s="678"/>
      <c r="P29" s="678"/>
      <c r="Q29" s="679"/>
      <c r="R29" s="680">
        <v>238366</v>
      </c>
      <c r="S29" s="681"/>
      <c r="T29" s="681"/>
      <c r="U29" s="681"/>
      <c r="V29" s="681"/>
      <c r="W29" s="681"/>
      <c r="X29" s="681"/>
      <c r="Y29" s="682"/>
      <c r="Z29" s="713">
        <v>1.1000000000000001</v>
      </c>
      <c r="AA29" s="713"/>
      <c r="AB29" s="713"/>
      <c r="AC29" s="713"/>
      <c r="AD29" s="714">
        <v>15935</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306</v>
      </c>
      <c r="CE29" s="766"/>
      <c r="CF29" s="719" t="s">
        <v>70</v>
      </c>
      <c r="CG29" s="720"/>
      <c r="CH29" s="720"/>
      <c r="CI29" s="720"/>
      <c r="CJ29" s="720"/>
      <c r="CK29" s="720"/>
      <c r="CL29" s="720"/>
      <c r="CM29" s="720"/>
      <c r="CN29" s="720"/>
      <c r="CO29" s="720"/>
      <c r="CP29" s="720"/>
      <c r="CQ29" s="721"/>
      <c r="CR29" s="680">
        <v>1760451</v>
      </c>
      <c r="CS29" s="699"/>
      <c r="CT29" s="699"/>
      <c r="CU29" s="699"/>
      <c r="CV29" s="699"/>
      <c r="CW29" s="699"/>
      <c r="CX29" s="699"/>
      <c r="CY29" s="700"/>
      <c r="CZ29" s="683">
        <v>8.8000000000000007</v>
      </c>
      <c r="DA29" s="701"/>
      <c r="DB29" s="701"/>
      <c r="DC29" s="702"/>
      <c r="DD29" s="686">
        <v>1708157</v>
      </c>
      <c r="DE29" s="699"/>
      <c r="DF29" s="699"/>
      <c r="DG29" s="699"/>
      <c r="DH29" s="699"/>
      <c r="DI29" s="699"/>
      <c r="DJ29" s="699"/>
      <c r="DK29" s="700"/>
      <c r="DL29" s="686">
        <v>1706812</v>
      </c>
      <c r="DM29" s="699"/>
      <c r="DN29" s="699"/>
      <c r="DO29" s="699"/>
      <c r="DP29" s="699"/>
      <c r="DQ29" s="699"/>
      <c r="DR29" s="699"/>
      <c r="DS29" s="699"/>
      <c r="DT29" s="699"/>
      <c r="DU29" s="699"/>
      <c r="DV29" s="700"/>
      <c r="DW29" s="683">
        <v>22.4</v>
      </c>
      <c r="DX29" s="701"/>
      <c r="DY29" s="701"/>
      <c r="DZ29" s="701"/>
      <c r="EA29" s="701"/>
      <c r="EB29" s="701"/>
      <c r="EC29" s="722"/>
    </row>
    <row r="30" spans="2:133" ht="11.25" customHeight="1" x14ac:dyDescent="0.2">
      <c r="B30" s="677" t="s">
        <v>307</v>
      </c>
      <c r="C30" s="678"/>
      <c r="D30" s="678"/>
      <c r="E30" s="678"/>
      <c r="F30" s="678"/>
      <c r="G30" s="678"/>
      <c r="H30" s="678"/>
      <c r="I30" s="678"/>
      <c r="J30" s="678"/>
      <c r="K30" s="678"/>
      <c r="L30" s="678"/>
      <c r="M30" s="678"/>
      <c r="N30" s="678"/>
      <c r="O30" s="678"/>
      <c r="P30" s="678"/>
      <c r="Q30" s="679"/>
      <c r="R30" s="680">
        <v>107162</v>
      </c>
      <c r="S30" s="681"/>
      <c r="T30" s="681"/>
      <c r="U30" s="681"/>
      <c r="V30" s="681"/>
      <c r="W30" s="681"/>
      <c r="X30" s="681"/>
      <c r="Y30" s="682"/>
      <c r="Z30" s="713">
        <v>0.5</v>
      </c>
      <c r="AA30" s="713"/>
      <c r="AB30" s="713"/>
      <c r="AC30" s="713"/>
      <c r="AD30" s="714">
        <v>850</v>
      </c>
      <c r="AE30" s="714"/>
      <c r="AF30" s="714"/>
      <c r="AG30" s="714"/>
      <c r="AH30" s="714"/>
      <c r="AI30" s="714"/>
      <c r="AJ30" s="714"/>
      <c r="AK30" s="714"/>
      <c r="AL30" s="683">
        <v>0</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308</v>
      </c>
      <c r="BH30" s="754"/>
      <c r="BI30" s="754"/>
      <c r="BJ30" s="754"/>
      <c r="BK30" s="754"/>
      <c r="BL30" s="754"/>
      <c r="BM30" s="754"/>
      <c r="BN30" s="754"/>
      <c r="BO30" s="754"/>
      <c r="BP30" s="754"/>
      <c r="BQ30" s="755"/>
      <c r="BR30" s="741" t="s">
        <v>309</v>
      </c>
      <c r="BS30" s="754"/>
      <c r="BT30" s="754"/>
      <c r="BU30" s="754"/>
      <c r="BV30" s="754"/>
      <c r="BW30" s="754"/>
      <c r="BX30" s="754"/>
      <c r="BY30" s="754"/>
      <c r="BZ30" s="754"/>
      <c r="CA30" s="754"/>
      <c r="CB30" s="755"/>
      <c r="CD30" s="767"/>
      <c r="CE30" s="768"/>
      <c r="CF30" s="719" t="s">
        <v>310</v>
      </c>
      <c r="CG30" s="720"/>
      <c r="CH30" s="720"/>
      <c r="CI30" s="720"/>
      <c r="CJ30" s="720"/>
      <c r="CK30" s="720"/>
      <c r="CL30" s="720"/>
      <c r="CM30" s="720"/>
      <c r="CN30" s="720"/>
      <c r="CO30" s="720"/>
      <c r="CP30" s="720"/>
      <c r="CQ30" s="721"/>
      <c r="CR30" s="680">
        <v>1655409</v>
      </c>
      <c r="CS30" s="681"/>
      <c r="CT30" s="681"/>
      <c r="CU30" s="681"/>
      <c r="CV30" s="681"/>
      <c r="CW30" s="681"/>
      <c r="CX30" s="681"/>
      <c r="CY30" s="682"/>
      <c r="CZ30" s="683">
        <v>8.3000000000000007</v>
      </c>
      <c r="DA30" s="701"/>
      <c r="DB30" s="701"/>
      <c r="DC30" s="702"/>
      <c r="DD30" s="686">
        <v>1606489</v>
      </c>
      <c r="DE30" s="681"/>
      <c r="DF30" s="681"/>
      <c r="DG30" s="681"/>
      <c r="DH30" s="681"/>
      <c r="DI30" s="681"/>
      <c r="DJ30" s="681"/>
      <c r="DK30" s="682"/>
      <c r="DL30" s="686">
        <v>1605171</v>
      </c>
      <c r="DM30" s="681"/>
      <c r="DN30" s="681"/>
      <c r="DO30" s="681"/>
      <c r="DP30" s="681"/>
      <c r="DQ30" s="681"/>
      <c r="DR30" s="681"/>
      <c r="DS30" s="681"/>
      <c r="DT30" s="681"/>
      <c r="DU30" s="681"/>
      <c r="DV30" s="682"/>
      <c r="DW30" s="683">
        <v>21</v>
      </c>
      <c r="DX30" s="701"/>
      <c r="DY30" s="701"/>
      <c r="DZ30" s="701"/>
      <c r="EA30" s="701"/>
      <c r="EB30" s="701"/>
      <c r="EC30" s="722"/>
    </row>
    <row r="31" spans="2:133" ht="11.25" customHeight="1" x14ac:dyDescent="0.2">
      <c r="B31" s="677" t="s">
        <v>311</v>
      </c>
      <c r="C31" s="678"/>
      <c r="D31" s="678"/>
      <c r="E31" s="678"/>
      <c r="F31" s="678"/>
      <c r="G31" s="678"/>
      <c r="H31" s="678"/>
      <c r="I31" s="678"/>
      <c r="J31" s="678"/>
      <c r="K31" s="678"/>
      <c r="L31" s="678"/>
      <c r="M31" s="678"/>
      <c r="N31" s="678"/>
      <c r="O31" s="678"/>
      <c r="P31" s="678"/>
      <c r="Q31" s="679"/>
      <c r="R31" s="680">
        <v>5523822</v>
      </c>
      <c r="S31" s="681"/>
      <c r="T31" s="681"/>
      <c r="U31" s="681"/>
      <c r="V31" s="681"/>
      <c r="W31" s="681"/>
      <c r="X31" s="681"/>
      <c r="Y31" s="682"/>
      <c r="Z31" s="713">
        <v>26.3</v>
      </c>
      <c r="AA31" s="713"/>
      <c r="AB31" s="713"/>
      <c r="AC31" s="713"/>
      <c r="AD31" s="714" t="s">
        <v>129</v>
      </c>
      <c r="AE31" s="714"/>
      <c r="AF31" s="714"/>
      <c r="AG31" s="714"/>
      <c r="AH31" s="714"/>
      <c r="AI31" s="714"/>
      <c r="AJ31" s="714"/>
      <c r="AK31" s="714"/>
      <c r="AL31" s="683" t="s">
        <v>129</v>
      </c>
      <c r="AM31" s="684"/>
      <c r="AN31" s="684"/>
      <c r="AO31" s="715"/>
      <c r="AP31" s="756" t="s">
        <v>312</v>
      </c>
      <c r="AQ31" s="757"/>
      <c r="AR31" s="757"/>
      <c r="AS31" s="757"/>
      <c r="AT31" s="762" t="s">
        <v>313</v>
      </c>
      <c r="AU31" s="231"/>
      <c r="AV31" s="231"/>
      <c r="AW31" s="231"/>
      <c r="AX31" s="746" t="s">
        <v>188</v>
      </c>
      <c r="AY31" s="747"/>
      <c r="AZ31" s="747"/>
      <c r="BA31" s="747"/>
      <c r="BB31" s="747"/>
      <c r="BC31" s="747"/>
      <c r="BD31" s="747"/>
      <c r="BE31" s="747"/>
      <c r="BF31" s="748"/>
      <c r="BG31" s="749">
        <v>98.8</v>
      </c>
      <c r="BH31" s="750"/>
      <c r="BI31" s="750"/>
      <c r="BJ31" s="750"/>
      <c r="BK31" s="750"/>
      <c r="BL31" s="750"/>
      <c r="BM31" s="751">
        <v>96.6</v>
      </c>
      <c r="BN31" s="750"/>
      <c r="BO31" s="750"/>
      <c r="BP31" s="750"/>
      <c r="BQ31" s="752"/>
      <c r="BR31" s="749">
        <v>99.5</v>
      </c>
      <c r="BS31" s="750"/>
      <c r="BT31" s="750"/>
      <c r="BU31" s="750"/>
      <c r="BV31" s="750"/>
      <c r="BW31" s="750"/>
      <c r="BX31" s="751">
        <v>97.3</v>
      </c>
      <c r="BY31" s="750"/>
      <c r="BZ31" s="750"/>
      <c r="CA31" s="750"/>
      <c r="CB31" s="752"/>
      <c r="CD31" s="767"/>
      <c r="CE31" s="768"/>
      <c r="CF31" s="719" t="s">
        <v>314</v>
      </c>
      <c r="CG31" s="720"/>
      <c r="CH31" s="720"/>
      <c r="CI31" s="720"/>
      <c r="CJ31" s="720"/>
      <c r="CK31" s="720"/>
      <c r="CL31" s="720"/>
      <c r="CM31" s="720"/>
      <c r="CN31" s="720"/>
      <c r="CO31" s="720"/>
      <c r="CP31" s="720"/>
      <c r="CQ31" s="721"/>
      <c r="CR31" s="680">
        <v>105042</v>
      </c>
      <c r="CS31" s="699"/>
      <c r="CT31" s="699"/>
      <c r="CU31" s="699"/>
      <c r="CV31" s="699"/>
      <c r="CW31" s="699"/>
      <c r="CX31" s="699"/>
      <c r="CY31" s="700"/>
      <c r="CZ31" s="683">
        <v>0.5</v>
      </c>
      <c r="DA31" s="701"/>
      <c r="DB31" s="701"/>
      <c r="DC31" s="702"/>
      <c r="DD31" s="686">
        <v>101668</v>
      </c>
      <c r="DE31" s="699"/>
      <c r="DF31" s="699"/>
      <c r="DG31" s="699"/>
      <c r="DH31" s="699"/>
      <c r="DI31" s="699"/>
      <c r="DJ31" s="699"/>
      <c r="DK31" s="700"/>
      <c r="DL31" s="686">
        <v>101641</v>
      </c>
      <c r="DM31" s="699"/>
      <c r="DN31" s="699"/>
      <c r="DO31" s="699"/>
      <c r="DP31" s="699"/>
      <c r="DQ31" s="699"/>
      <c r="DR31" s="699"/>
      <c r="DS31" s="699"/>
      <c r="DT31" s="699"/>
      <c r="DU31" s="699"/>
      <c r="DV31" s="700"/>
      <c r="DW31" s="683">
        <v>1.3</v>
      </c>
      <c r="DX31" s="701"/>
      <c r="DY31" s="701"/>
      <c r="DZ31" s="701"/>
      <c r="EA31" s="701"/>
      <c r="EB31" s="701"/>
      <c r="EC31" s="722"/>
    </row>
    <row r="32" spans="2:133" ht="11.25" customHeight="1" x14ac:dyDescent="0.2">
      <c r="B32" s="771" t="s">
        <v>315</v>
      </c>
      <c r="C32" s="772"/>
      <c r="D32" s="772"/>
      <c r="E32" s="772"/>
      <c r="F32" s="772"/>
      <c r="G32" s="772"/>
      <c r="H32" s="772"/>
      <c r="I32" s="772"/>
      <c r="J32" s="772"/>
      <c r="K32" s="772"/>
      <c r="L32" s="772"/>
      <c r="M32" s="772"/>
      <c r="N32" s="772"/>
      <c r="O32" s="772"/>
      <c r="P32" s="772"/>
      <c r="Q32" s="773"/>
      <c r="R32" s="680" t="s">
        <v>240</v>
      </c>
      <c r="S32" s="681"/>
      <c r="T32" s="681"/>
      <c r="U32" s="681"/>
      <c r="V32" s="681"/>
      <c r="W32" s="681"/>
      <c r="X32" s="681"/>
      <c r="Y32" s="682"/>
      <c r="Z32" s="713" t="s">
        <v>182</v>
      </c>
      <c r="AA32" s="713"/>
      <c r="AB32" s="713"/>
      <c r="AC32" s="713"/>
      <c r="AD32" s="714" t="s">
        <v>246</v>
      </c>
      <c r="AE32" s="714"/>
      <c r="AF32" s="714"/>
      <c r="AG32" s="714"/>
      <c r="AH32" s="714"/>
      <c r="AI32" s="714"/>
      <c r="AJ32" s="714"/>
      <c r="AK32" s="714"/>
      <c r="AL32" s="683" t="s">
        <v>246</v>
      </c>
      <c r="AM32" s="684"/>
      <c r="AN32" s="684"/>
      <c r="AO32" s="715"/>
      <c r="AP32" s="758"/>
      <c r="AQ32" s="759"/>
      <c r="AR32" s="759"/>
      <c r="AS32" s="759"/>
      <c r="AT32" s="763"/>
      <c r="AU32" s="230" t="s">
        <v>316</v>
      </c>
      <c r="AV32" s="230"/>
      <c r="AW32" s="230"/>
      <c r="AX32" s="677" t="s">
        <v>317</v>
      </c>
      <c r="AY32" s="678"/>
      <c r="AZ32" s="678"/>
      <c r="BA32" s="678"/>
      <c r="BB32" s="678"/>
      <c r="BC32" s="678"/>
      <c r="BD32" s="678"/>
      <c r="BE32" s="678"/>
      <c r="BF32" s="679"/>
      <c r="BG32" s="753">
        <v>99.4</v>
      </c>
      <c r="BH32" s="699"/>
      <c r="BI32" s="699"/>
      <c r="BJ32" s="699"/>
      <c r="BK32" s="699"/>
      <c r="BL32" s="699"/>
      <c r="BM32" s="684">
        <v>95.9</v>
      </c>
      <c r="BN32" s="745"/>
      <c r="BO32" s="745"/>
      <c r="BP32" s="745"/>
      <c r="BQ32" s="726"/>
      <c r="BR32" s="753">
        <v>99.1</v>
      </c>
      <c r="BS32" s="699"/>
      <c r="BT32" s="699"/>
      <c r="BU32" s="699"/>
      <c r="BV32" s="699"/>
      <c r="BW32" s="699"/>
      <c r="BX32" s="684">
        <v>95.9</v>
      </c>
      <c r="BY32" s="745"/>
      <c r="BZ32" s="745"/>
      <c r="CA32" s="745"/>
      <c r="CB32" s="726"/>
      <c r="CD32" s="769"/>
      <c r="CE32" s="770"/>
      <c r="CF32" s="719" t="s">
        <v>318</v>
      </c>
      <c r="CG32" s="720"/>
      <c r="CH32" s="720"/>
      <c r="CI32" s="720"/>
      <c r="CJ32" s="720"/>
      <c r="CK32" s="720"/>
      <c r="CL32" s="720"/>
      <c r="CM32" s="720"/>
      <c r="CN32" s="720"/>
      <c r="CO32" s="720"/>
      <c r="CP32" s="720"/>
      <c r="CQ32" s="721"/>
      <c r="CR32" s="680">
        <v>96</v>
      </c>
      <c r="CS32" s="681"/>
      <c r="CT32" s="681"/>
      <c r="CU32" s="681"/>
      <c r="CV32" s="681"/>
      <c r="CW32" s="681"/>
      <c r="CX32" s="681"/>
      <c r="CY32" s="682"/>
      <c r="CZ32" s="683">
        <v>0</v>
      </c>
      <c r="DA32" s="701"/>
      <c r="DB32" s="701"/>
      <c r="DC32" s="702"/>
      <c r="DD32" s="686">
        <v>96</v>
      </c>
      <c r="DE32" s="681"/>
      <c r="DF32" s="681"/>
      <c r="DG32" s="681"/>
      <c r="DH32" s="681"/>
      <c r="DI32" s="681"/>
      <c r="DJ32" s="681"/>
      <c r="DK32" s="682"/>
      <c r="DL32" s="686">
        <v>96</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2">
      <c r="B33" s="677" t="s">
        <v>319</v>
      </c>
      <c r="C33" s="678"/>
      <c r="D33" s="678"/>
      <c r="E33" s="678"/>
      <c r="F33" s="678"/>
      <c r="G33" s="678"/>
      <c r="H33" s="678"/>
      <c r="I33" s="678"/>
      <c r="J33" s="678"/>
      <c r="K33" s="678"/>
      <c r="L33" s="678"/>
      <c r="M33" s="678"/>
      <c r="N33" s="678"/>
      <c r="O33" s="678"/>
      <c r="P33" s="678"/>
      <c r="Q33" s="679"/>
      <c r="R33" s="680">
        <v>747164</v>
      </c>
      <c r="S33" s="681"/>
      <c r="T33" s="681"/>
      <c r="U33" s="681"/>
      <c r="V33" s="681"/>
      <c r="W33" s="681"/>
      <c r="X33" s="681"/>
      <c r="Y33" s="682"/>
      <c r="Z33" s="713">
        <v>3.6</v>
      </c>
      <c r="AA33" s="713"/>
      <c r="AB33" s="713"/>
      <c r="AC33" s="713"/>
      <c r="AD33" s="714" t="s">
        <v>240</v>
      </c>
      <c r="AE33" s="714"/>
      <c r="AF33" s="714"/>
      <c r="AG33" s="714"/>
      <c r="AH33" s="714"/>
      <c r="AI33" s="714"/>
      <c r="AJ33" s="714"/>
      <c r="AK33" s="714"/>
      <c r="AL33" s="683" t="s">
        <v>240</v>
      </c>
      <c r="AM33" s="684"/>
      <c r="AN33" s="684"/>
      <c r="AO33" s="715"/>
      <c r="AP33" s="760"/>
      <c r="AQ33" s="761"/>
      <c r="AR33" s="761"/>
      <c r="AS33" s="761"/>
      <c r="AT33" s="764"/>
      <c r="AU33" s="232"/>
      <c r="AV33" s="232"/>
      <c r="AW33" s="232"/>
      <c r="AX33" s="661" t="s">
        <v>320</v>
      </c>
      <c r="AY33" s="662"/>
      <c r="AZ33" s="662"/>
      <c r="BA33" s="662"/>
      <c r="BB33" s="662"/>
      <c r="BC33" s="662"/>
      <c r="BD33" s="662"/>
      <c r="BE33" s="662"/>
      <c r="BF33" s="663"/>
      <c r="BG33" s="744">
        <v>98.4</v>
      </c>
      <c r="BH33" s="665"/>
      <c r="BI33" s="665"/>
      <c r="BJ33" s="665"/>
      <c r="BK33" s="665"/>
      <c r="BL33" s="665"/>
      <c r="BM33" s="707">
        <v>96.7</v>
      </c>
      <c r="BN33" s="665"/>
      <c r="BO33" s="665"/>
      <c r="BP33" s="665"/>
      <c r="BQ33" s="709"/>
      <c r="BR33" s="744">
        <v>99.6</v>
      </c>
      <c r="BS33" s="665"/>
      <c r="BT33" s="665"/>
      <c r="BU33" s="665"/>
      <c r="BV33" s="665"/>
      <c r="BW33" s="665"/>
      <c r="BX33" s="707">
        <v>97.9</v>
      </c>
      <c r="BY33" s="665"/>
      <c r="BZ33" s="665"/>
      <c r="CA33" s="665"/>
      <c r="CB33" s="709"/>
      <c r="CD33" s="719" t="s">
        <v>321</v>
      </c>
      <c r="CE33" s="720"/>
      <c r="CF33" s="720"/>
      <c r="CG33" s="720"/>
      <c r="CH33" s="720"/>
      <c r="CI33" s="720"/>
      <c r="CJ33" s="720"/>
      <c r="CK33" s="720"/>
      <c r="CL33" s="720"/>
      <c r="CM33" s="720"/>
      <c r="CN33" s="720"/>
      <c r="CO33" s="720"/>
      <c r="CP33" s="720"/>
      <c r="CQ33" s="721"/>
      <c r="CR33" s="680">
        <v>8614722</v>
      </c>
      <c r="CS33" s="699"/>
      <c r="CT33" s="699"/>
      <c r="CU33" s="699"/>
      <c r="CV33" s="699"/>
      <c r="CW33" s="699"/>
      <c r="CX33" s="699"/>
      <c r="CY33" s="700"/>
      <c r="CZ33" s="683">
        <v>43</v>
      </c>
      <c r="DA33" s="701"/>
      <c r="DB33" s="701"/>
      <c r="DC33" s="702"/>
      <c r="DD33" s="686">
        <v>4754342</v>
      </c>
      <c r="DE33" s="699"/>
      <c r="DF33" s="699"/>
      <c r="DG33" s="699"/>
      <c r="DH33" s="699"/>
      <c r="DI33" s="699"/>
      <c r="DJ33" s="699"/>
      <c r="DK33" s="700"/>
      <c r="DL33" s="686">
        <v>2579753</v>
      </c>
      <c r="DM33" s="699"/>
      <c r="DN33" s="699"/>
      <c r="DO33" s="699"/>
      <c r="DP33" s="699"/>
      <c r="DQ33" s="699"/>
      <c r="DR33" s="699"/>
      <c r="DS33" s="699"/>
      <c r="DT33" s="699"/>
      <c r="DU33" s="699"/>
      <c r="DV33" s="700"/>
      <c r="DW33" s="683">
        <v>33.799999999999997</v>
      </c>
      <c r="DX33" s="701"/>
      <c r="DY33" s="701"/>
      <c r="DZ33" s="701"/>
      <c r="EA33" s="701"/>
      <c r="EB33" s="701"/>
      <c r="EC33" s="722"/>
    </row>
    <row r="34" spans="2:133" ht="11.25" customHeight="1" x14ac:dyDescent="0.2">
      <c r="B34" s="677" t="s">
        <v>322</v>
      </c>
      <c r="C34" s="678"/>
      <c r="D34" s="678"/>
      <c r="E34" s="678"/>
      <c r="F34" s="678"/>
      <c r="G34" s="678"/>
      <c r="H34" s="678"/>
      <c r="I34" s="678"/>
      <c r="J34" s="678"/>
      <c r="K34" s="678"/>
      <c r="L34" s="678"/>
      <c r="M34" s="678"/>
      <c r="N34" s="678"/>
      <c r="O34" s="678"/>
      <c r="P34" s="678"/>
      <c r="Q34" s="679"/>
      <c r="R34" s="680">
        <v>114840</v>
      </c>
      <c r="S34" s="681"/>
      <c r="T34" s="681"/>
      <c r="U34" s="681"/>
      <c r="V34" s="681"/>
      <c r="W34" s="681"/>
      <c r="X34" s="681"/>
      <c r="Y34" s="682"/>
      <c r="Z34" s="713">
        <v>0.5</v>
      </c>
      <c r="AA34" s="713"/>
      <c r="AB34" s="713"/>
      <c r="AC34" s="713"/>
      <c r="AD34" s="714">
        <v>6640</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323</v>
      </c>
      <c r="CE34" s="720"/>
      <c r="CF34" s="720"/>
      <c r="CG34" s="720"/>
      <c r="CH34" s="720"/>
      <c r="CI34" s="720"/>
      <c r="CJ34" s="720"/>
      <c r="CK34" s="720"/>
      <c r="CL34" s="720"/>
      <c r="CM34" s="720"/>
      <c r="CN34" s="720"/>
      <c r="CO34" s="720"/>
      <c r="CP34" s="720"/>
      <c r="CQ34" s="721"/>
      <c r="CR34" s="680">
        <v>1847891</v>
      </c>
      <c r="CS34" s="681"/>
      <c r="CT34" s="681"/>
      <c r="CU34" s="681"/>
      <c r="CV34" s="681"/>
      <c r="CW34" s="681"/>
      <c r="CX34" s="681"/>
      <c r="CY34" s="682"/>
      <c r="CZ34" s="683">
        <v>9.1999999999999993</v>
      </c>
      <c r="DA34" s="701"/>
      <c r="DB34" s="701"/>
      <c r="DC34" s="702"/>
      <c r="DD34" s="686">
        <v>1492658</v>
      </c>
      <c r="DE34" s="681"/>
      <c r="DF34" s="681"/>
      <c r="DG34" s="681"/>
      <c r="DH34" s="681"/>
      <c r="DI34" s="681"/>
      <c r="DJ34" s="681"/>
      <c r="DK34" s="682"/>
      <c r="DL34" s="686">
        <v>917499</v>
      </c>
      <c r="DM34" s="681"/>
      <c r="DN34" s="681"/>
      <c r="DO34" s="681"/>
      <c r="DP34" s="681"/>
      <c r="DQ34" s="681"/>
      <c r="DR34" s="681"/>
      <c r="DS34" s="681"/>
      <c r="DT34" s="681"/>
      <c r="DU34" s="681"/>
      <c r="DV34" s="682"/>
      <c r="DW34" s="683">
        <v>12</v>
      </c>
      <c r="DX34" s="701"/>
      <c r="DY34" s="701"/>
      <c r="DZ34" s="701"/>
      <c r="EA34" s="701"/>
      <c r="EB34" s="701"/>
      <c r="EC34" s="722"/>
    </row>
    <row r="35" spans="2:133" ht="11.25" customHeight="1" x14ac:dyDescent="0.2">
      <c r="B35" s="677" t="s">
        <v>324</v>
      </c>
      <c r="C35" s="678"/>
      <c r="D35" s="678"/>
      <c r="E35" s="678"/>
      <c r="F35" s="678"/>
      <c r="G35" s="678"/>
      <c r="H35" s="678"/>
      <c r="I35" s="678"/>
      <c r="J35" s="678"/>
      <c r="K35" s="678"/>
      <c r="L35" s="678"/>
      <c r="M35" s="678"/>
      <c r="N35" s="678"/>
      <c r="O35" s="678"/>
      <c r="P35" s="678"/>
      <c r="Q35" s="679"/>
      <c r="R35" s="680">
        <v>289185</v>
      </c>
      <c r="S35" s="681"/>
      <c r="T35" s="681"/>
      <c r="U35" s="681"/>
      <c r="V35" s="681"/>
      <c r="W35" s="681"/>
      <c r="X35" s="681"/>
      <c r="Y35" s="682"/>
      <c r="Z35" s="713">
        <v>1.4</v>
      </c>
      <c r="AA35" s="713"/>
      <c r="AB35" s="713"/>
      <c r="AC35" s="713"/>
      <c r="AD35" s="714" t="s">
        <v>246</v>
      </c>
      <c r="AE35" s="714"/>
      <c r="AF35" s="714"/>
      <c r="AG35" s="714"/>
      <c r="AH35" s="714"/>
      <c r="AI35" s="714"/>
      <c r="AJ35" s="714"/>
      <c r="AK35" s="714"/>
      <c r="AL35" s="683" t="s">
        <v>129</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327</v>
      </c>
      <c r="CE35" s="720"/>
      <c r="CF35" s="720"/>
      <c r="CG35" s="720"/>
      <c r="CH35" s="720"/>
      <c r="CI35" s="720"/>
      <c r="CJ35" s="720"/>
      <c r="CK35" s="720"/>
      <c r="CL35" s="720"/>
      <c r="CM35" s="720"/>
      <c r="CN35" s="720"/>
      <c r="CO35" s="720"/>
      <c r="CP35" s="720"/>
      <c r="CQ35" s="721"/>
      <c r="CR35" s="680">
        <v>241271</v>
      </c>
      <c r="CS35" s="699"/>
      <c r="CT35" s="699"/>
      <c r="CU35" s="699"/>
      <c r="CV35" s="699"/>
      <c r="CW35" s="699"/>
      <c r="CX35" s="699"/>
      <c r="CY35" s="700"/>
      <c r="CZ35" s="683">
        <v>1.2</v>
      </c>
      <c r="DA35" s="701"/>
      <c r="DB35" s="701"/>
      <c r="DC35" s="702"/>
      <c r="DD35" s="686">
        <v>148903</v>
      </c>
      <c r="DE35" s="699"/>
      <c r="DF35" s="699"/>
      <c r="DG35" s="699"/>
      <c r="DH35" s="699"/>
      <c r="DI35" s="699"/>
      <c r="DJ35" s="699"/>
      <c r="DK35" s="700"/>
      <c r="DL35" s="686">
        <v>141533</v>
      </c>
      <c r="DM35" s="699"/>
      <c r="DN35" s="699"/>
      <c r="DO35" s="699"/>
      <c r="DP35" s="699"/>
      <c r="DQ35" s="699"/>
      <c r="DR35" s="699"/>
      <c r="DS35" s="699"/>
      <c r="DT35" s="699"/>
      <c r="DU35" s="699"/>
      <c r="DV35" s="700"/>
      <c r="DW35" s="683">
        <v>1.9</v>
      </c>
      <c r="DX35" s="701"/>
      <c r="DY35" s="701"/>
      <c r="DZ35" s="701"/>
      <c r="EA35" s="701"/>
      <c r="EB35" s="701"/>
      <c r="EC35" s="722"/>
    </row>
    <row r="36" spans="2:133" ht="11.25" customHeight="1" x14ac:dyDescent="0.2">
      <c r="B36" s="677" t="s">
        <v>328</v>
      </c>
      <c r="C36" s="678"/>
      <c r="D36" s="678"/>
      <c r="E36" s="678"/>
      <c r="F36" s="678"/>
      <c r="G36" s="678"/>
      <c r="H36" s="678"/>
      <c r="I36" s="678"/>
      <c r="J36" s="678"/>
      <c r="K36" s="678"/>
      <c r="L36" s="678"/>
      <c r="M36" s="678"/>
      <c r="N36" s="678"/>
      <c r="O36" s="678"/>
      <c r="P36" s="678"/>
      <c r="Q36" s="679"/>
      <c r="R36" s="680">
        <v>927828</v>
      </c>
      <c r="S36" s="681"/>
      <c r="T36" s="681"/>
      <c r="U36" s="681"/>
      <c r="V36" s="681"/>
      <c r="W36" s="681"/>
      <c r="X36" s="681"/>
      <c r="Y36" s="682"/>
      <c r="Z36" s="713">
        <v>4.4000000000000004</v>
      </c>
      <c r="AA36" s="713"/>
      <c r="AB36" s="713"/>
      <c r="AC36" s="713"/>
      <c r="AD36" s="714" t="s">
        <v>129</v>
      </c>
      <c r="AE36" s="714"/>
      <c r="AF36" s="714"/>
      <c r="AG36" s="714"/>
      <c r="AH36" s="714"/>
      <c r="AI36" s="714"/>
      <c r="AJ36" s="714"/>
      <c r="AK36" s="714"/>
      <c r="AL36" s="683" t="s">
        <v>246</v>
      </c>
      <c r="AM36" s="684"/>
      <c r="AN36" s="684"/>
      <c r="AO36" s="715"/>
      <c r="AP36" s="235"/>
      <c r="AQ36" s="732" t="s">
        <v>329</v>
      </c>
      <c r="AR36" s="733"/>
      <c r="AS36" s="733"/>
      <c r="AT36" s="733"/>
      <c r="AU36" s="733"/>
      <c r="AV36" s="733"/>
      <c r="AW36" s="733"/>
      <c r="AX36" s="733"/>
      <c r="AY36" s="734"/>
      <c r="AZ36" s="735">
        <v>1661686</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17010</v>
      </c>
      <c r="BW36" s="736"/>
      <c r="BX36" s="736"/>
      <c r="BY36" s="736"/>
      <c r="BZ36" s="736"/>
      <c r="CA36" s="736"/>
      <c r="CB36" s="737"/>
      <c r="CD36" s="719" t="s">
        <v>331</v>
      </c>
      <c r="CE36" s="720"/>
      <c r="CF36" s="720"/>
      <c r="CG36" s="720"/>
      <c r="CH36" s="720"/>
      <c r="CI36" s="720"/>
      <c r="CJ36" s="720"/>
      <c r="CK36" s="720"/>
      <c r="CL36" s="720"/>
      <c r="CM36" s="720"/>
      <c r="CN36" s="720"/>
      <c r="CO36" s="720"/>
      <c r="CP36" s="720"/>
      <c r="CQ36" s="721"/>
      <c r="CR36" s="680">
        <v>3784460</v>
      </c>
      <c r="CS36" s="681"/>
      <c r="CT36" s="681"/>
      <c r="CU36" s="681"/>
      <c r="CV36" s="681"/>
      <c r="CW36" s="681"/>
      <c r="CX36" s="681"/>
      <c r="CY36" s="682"/>
      <c r="CZ36" s="683">
        <v>18.899999999999999</v>
      </c>
      <c r="DA36" s="701"/>
      <c r="DB36" s="701"/>
      <c r="DC36" s="702"/>
      <c r="DD36" s="686">
        <v>893429</v>
      </c>
      <c r="DE36" s="681"/>
      <c r="DF36" s="681"/>
      <c r="DG36" s="681"/>
      <c r="DH36" s="681"/>
      <c r="DI36" s="681"/>
      <c r="DJ36" s="681"/>
      <c r="DK36" s="682"/>
      <c r="DL36" s="686">
        <v>555656</v>
      </c>
      <c r="DM36" s="681"/>
      <c r="DN36" s="681"/>
      <c r="DO36" s="681"/>
      <c r="DP36" s="681"/>
      <c r="DQ36" s="681"/>
      <c r="DR36" s="681"/>
      <c r="DS36" s="681"/>
      <c r="DT36" s="681"/>
      <c r="DU36" s="681"/>
      <c r="DV36" s="682"/>
      <c r="DW36" s="683">
        <v>7.3</v>
      </c>
      <c r="DX36" s="701"/>
      <c r="DY36" s="701"/>
      <c r="DZ36" s="701"/>
      <c r="EA36" s="701"/>
      <c r="EB36" s="701"/>
      <c r="EC36" s="722"/>
    </row>
    <row r="37" spans="2:133" ht="11.25" customHeight="1" x14ac:dyDescent="0.2">
      <c r="B37" s="677" t="s">
        <v>332</v>
      </c>
      <c r="C37" s="678"/>
      <c r="D37" s="678"/>
      <c r="E37" s="678"/>
      <c r="F37" s="678"/>
      <c r="G37" s="678"/>
      <c r="H37" s="678"/>
      <c r="I37" s="678"/>
      <c r="J37" s="678"/>
      <c r="K37" s="678"/>
      <c r="L37" s="678"/>
      <c r="M37" s="678"/>
      <c r="N37" s="678"/>
      <c r="O37" s="678"/>
      <c r="P37" s="678"/>
      <c r="Q37" s="679"/>
      <c r="R37" s="680">
        <v>512966</v>
      </c>
      <c r="S37" s="681"/>
      <c r="T37" s="681"/>
      <c r="U37" s="681"/>
      <c r="V37" s="681"/>
      <c r="W37" s="681"/>
      <c r="X37" s="681"/>
      <c r="Y37" s="682"/>
      <c r="Z37" s="713">
        <v>2.4</v>
      </c>
      <c r="AA37" s="713"/>
      <c r="AB37" s="713"/>
      <c r="AC37" s="713"/>
      <c r="AD37" s="714" t="s">
        <v>240</v>
      </c>
      <c r="AE37" s="714"/>
      <c r="AF37" s="714"/>
      <c r="AG37" s="714"/>
      <c r="AH37" s="714"/>
      <c r="AI37" s="714"/>
      <c r="AJ37" s="714"/>
      <c r="AK37" s="714"/>
      <c r="AL37" s="683" t="s">
        <v>129</v>
      </c>
      <c r="AM37" s="684"/>
      <c r="AN37" s="684"/>
      <c r="AO37" s="715"/>
      <c r="AQ37" s="723" t="s">
        <v>333</v>
      </c>
      <c r="AR37" s="724"/>
      <c r="AS37" s="724"/>
      <c r="AT37" s="724"/>
      <c r="AU37" s="724"/>
      <c r="AV37" s="724"/>
      <c r="AW37" s="724"/>
      <c r="AX37" s="724"/>
      <c r="AY37" s="725"/>
      <c r="AZ37" s="680">
        <v>275710</v>
      </c>
      <c r="BA37" s="681"/>
      <c r="BB37" s="681"/>
      <c r="BC37" s="681"/>
      <c r="BD37" s="699"/>
      <c r="BE37" s="699"/>
      <c r="BF37" s="726"/>
      <c r="BG37" s="719" t="s">
        <v>334</v>
      </c>
      <c r="BH37" s="720"/>
      <c r="BI37" s="720"/>
      <c r="BJ37" s="720"/>
      <c r="BK37" s="720"/>
      <c r="BL37" s="720"/>
      <c r="BM37" s="720"/>
      <c r="BN37" s="720"/>
      <c r="BO37" s="720"/>
      <c r="BP37" s="720"/>
      <c r="BQ37" s="720"/>
      <c r="BR37" s="720"/>
      <c r="BS37" s="720"/>
      <c r="BT37" s="720"/>
      <c r="BU37" s="721"/>
      <c r="BV37" s="680">
        <v>17010</v>
      </c>
      <c r="BW37" s="681"/>
      <c r="BX37" s="681"/>
      <c r="BY37" s="681"/>
      <c r="BZ37" s="681"/>
      <c r="CA37" s="681"/>
      <c r="CB37" s="727"/>
      <c r="CD37" s="719" t="s">
        <v>335</v>
      </c>
      <c r="CE37" s="720"/>
      <c r="CF37" s="720"/>
      <c r="CG37" s="720"/>
      <c r="CH37" s="720"/>
      <c r="CI37" s="720"/>
      <c r="CJ37" s="720"/>
      <c r="CK37" s="720"/>
      <c r="CL37" s="720"/>
      <c r="CM37" s="720"/>
      <c r="CN37" s="720"/>
      <c r="CO37" s="720"/>
      <c r="CP37" s="720"/>
      <c r="CQ37" s="721"/>
      <c r="CR37" s="680">
        <v>6553</v>
      </c>
      <c r="CS37" s="699"/>
      <c r="CT37" s="699"/>
      <c r="CU37" s="699"/>
      <c r="CV37" s="699"/>
      <c r="CW37" s="699"/>
      <c r="CX37" s="699"/>
      <c r="CY37" s="700"/>
      <c r="CZ37" s="683">
        <v>0</v>
      </c>
      <c r="DA37" s="701"/>
      <c r="DB37" s="701"/>
      <c r="DC37" s="702"/>
      <c r="DD37" s="686">
        <v>6553</v>
      </c>
      <c r="DE37" s="699"/>
      <c r="DF37" s="699"/>
      <c r="DG37" s="699"/>
      <c r="DH37" s="699"/>
      <c r="DI37" s="699"/>
      <c r="DJ37" s="699"/>
      <c r="DK37" s="700"/>
      <c r="DL37" s="686">
        <v>5479</v>
      </c>
      <c r="DM37" s="699"/>
      <c r="DN37" s="699"/>
      <c r="DO37" s="699"/>
      <c r="DP37" s="699"/>
      <c r="DQ37" s="699"/>
      <c r="DR37" s="699"/>
      <c r="DS37" s="699"/>
      <c r="DT37" s="699"/>
      <c r="DU37" s="699"/>
      <c r="DV37" s="700"/>
      <c r="DW37" s="683">
        <v>0.1</v>
      </c>
      <c r="DX37" s="701"/>
      <c r="DY37" s="701"/>
      <c r="DZ37" s="701"/>
      <c r="EA37" s="701"/>
      <c r="EB37" s="701"/>
      <c r="EC37" s="722"/>
    </row>
    <row r="38" spans="2:133" ht="11.25" customHeight="1" x14ac:dyDescent="0.2">
      <c r="B38" s="677" t="s">
        <v>336</v>
      </c>
      <c r="C38" s="678"/>
      <c r="D38" s="678"/>
      <c r="E38" s="678"/>
      <c r="F38" s="678"/>
      <c r="G38" s="678"/>
      <c r="H38" s="678"/>
      <c r="I38" s="678"/>
      <c r="J38" s="678"/>
      <c r="K38" s="678"/>
      <c r="L38" s="678"/>
      <c r="M38" s="678"/>
      <c r="N38" s="678"/>
      <c r="O38" s="678"/>
      <c r="P38" s="678"/>
      <c r="Q38" s="679"/>
      <c r="R38" s="680">
        <v>1237571</v>
      </c>
      <c r="S38" s="681"/>
      <c r="T38" s="681"/>
      <c r="U38" s="681"/>
      <c r="V38" s="681"/>
      <c r="W38" s="681"/>
      <c r="X38" s="681"/>
      <c r="Y38" s="682"/>
      <c r="Z38" s="713">
        <v>5.9</v>
      </c>
      <c r="AA38" s="713"/>
      <c r="AB38" s="713"/>
      <c r="AC38" s="713"/>
      <c r="AD38" s="714">
        <v>20</v>
      </c>
      <c r="AE38" s="714"/>
      <c r="AF38" s="714"/>
      <c r="AG38" s="714"/>
      <c r="AH38" s="714"/>
      <c r="AI38" s="714"/>
      <c r="AJ38" s="714"/>
      <c r="AK38" s="714"/>
      <c r="AL38" s="683">
        <v>0</v>
      </c>
      <c r="AM38" s="684"/>
      <c r="AN38" s="684"/>
      <c r="AO38" s="715"/>
      <c r="AQ38" s="723" t="s">
        <v>337</v>
      </c>
      <c r="AR38" s="724"/>
      <c r="AS38" s="724"/>
      <c r="AT38" s="724"/>
      <c r="AU38" s="724"/>
      <c r="AV38" s="724"/>
      <c r="AW38" s="724"/>
      <c r="AX38" s="724"/>
      <c r="AY38" s="725"/>
      <c r="AZ38" s="680">
        <v>199297</v>
      </c>
      <c r="BA38" s="681"/>
      <c r="BB38" s="681"/>
      <c r="BC38" s="681"/>
      <c r="BD38" s="699"/>
      <c r="BE38" s="699"/>
      <c r="BF38" s="726"/>
      <c r="BG38" s="719" t="s">
        <v>338</v>
      </c>
      <c r="BH38" s="720"/>
      <c r="BI38" s="720"/>
      <c r="BJ38" s="720"/>
      <c r="BK38" s="720"/>
      <c r="BL38" s="720"/>
      <c r="BM38" s="720"/>
      <c r="BN38" s="720"/>
      <c r="BO38" s="720"/>
      <c r="BP38" s="720"/>
      <c r="BQ38" s="720"/>
      <c r="BR38" s="720"/>
      <c r="BS38" s="720"/>
      <c r="BT38" s="720"/>
      <c r="BU38" s="721"/>
      <c r="BV38" s="680">
        <v>3837</v>
      </c>
      <c r="BW38" s="681"/>
      <c r="BX38" s="681"/>
      <c r="BY38" s="681"/>
      <c r="BZ38" s="681"/>
      <c r="CA38" s="681"/>
      <c r="CB38" s="727"/>
      <c r="CD38" s="719" t="s">
        <v>339</v>
      </c>
      <c r="CE38" s="720"/>
      <c r="CF38" s="720"/>
      <c r="CG38" s="720"/>
      <c r="CH38" s="720"/>
      <c r="CI38" s="720"/>
      <c r="CJ38" s="720"/>
      <c r="CK38" s="720"/>
      <c r="CL38" s="720"/>
      <c r="CM38" s="720"/>
      <c r="CN38" s="720"/>
      <c r="CO38" s="720"/>
      <c r="CP38" s="720"/>
      <c r="CQ38" s="721"/>
      <c r="CR38" s="680">
        <v>1428609</v>
      </c>
      <c r="CS38" s="681"/>
      <c r="CT38" s="681"/>
      <c r="CU38" s="681"/>
      <c r="CV38" s="681"/>
      <c r="CW38" s="681"/>
      <c r="CX38" s="681"/>
      <c r="CY38" s="682"/>
      <c r="CZ38" s="683">
        <v>7.1</v>
      </c>
      <c r="DA38" s="701"/>
      <c r="DB38" s="701"/>
      <c r="DC38" s="702"/>
      <c r="DD38" s="686">
        <v>1223206</v>
      </c>
      <c r="DE38" s="681"/>
      <c r="DF38" s="681"/>
      <c r="DG38" s="681"/>
      <c r="DH38" s="681"/>
      <c r="DI38" s="681"/>
      <c r="DJ38" s="681"/>
      <c r="DK38" s="682"/>
      <c r="DL38" s="686">
        <v>965065</v>
      </c>
      <c r="DM38" s="681"/>
      <c r="DN38" s="681"/>
      <c r="DO38" s="681"/>
      <c r="DP38" s="681"/>
      <c r="DQ38" s="681"/>
      <c r="DR38" s="681"/>
      <c r="DS38" s="681"/>
      <c r="DT38" s="681"/>
      <c r="DU38" s="681"/>
      <c r="DV38" s="682"/>
      <c r="DW38" s="683">
        <v>12.6</v>
      </c>
      <c r="DX38" s="701"/>
      <c r="DY38" s="701"/>
      <c r="DZ38" s="701"/>
      <c r="EA38" s="701"/>
      <c r="EB38" s="701"/>
      <c r="EC38" s="722"/>
    </row>
    <row r="39" spans="2:133" ht="11.25" customHeight="1" x14ac:dyDescent="0.2">
      <c r="B39" s="677" t="s">
        <v>340</v>
      </c>
      <c r="C39" s="678"/>
      <c r="D39" s="678"/>
      <c r="E39" s="678"/>
      <c r="F39" s="678"/>
      <c r="G39" s="678"/>
      <c r="H39" s="678"/>
      <c r="I39" s="678"/>
      <c r="J39" s="678"/>
      <c r="K39" s="678"/>
      <c r="L39" s="678"/>
      <c r="M39" s="678"/>
      <c r="N39" s="678"/>
      <c r="O39" s="678"/>
      <c r="P39" s="678"/>
      <c r="Q39" s="679"/>
      <c r="R39" s="680">
        <v>3501651</v>
      </c>
      <c r="S39" s="681"/>
      <c r="T39" s="681"/>
      <c r="U39" s="681"/>
      <c r="V39" s="681"/>
      <c r="W39" s="681"/>
      <c r="X39" s="681"/>
      <c r="Y39" s="682"/>
      <c r="Z39" s="713">
        <v>16.7</v>
      </c>
      <c r="AA39" s="713"/>
      <c r="AB39" s="713"/>
      <c r="AC39" s="713"/>
      <c r="AD39" s="714" t="s">
        <v>129</v>
      </c>
      <c r="AE39" s="714"/>
      <c r="AF39" s="714"/>
      <c r="AG39" s="714"/>
      <c r="AH39" s="714"/>
      <c r="AI39" s="714"/>
      <c r="AJ39" s="714"/>
      <c r="AK39" s="714"/>
      <c r="AL39" s="683" t="s">
        <v>240</v>
      </c>
      <c r="AM39" s="684"/>
      <c r="AN39" s="684"/>
      <c r="AO39" s="715"/>
      <c r="AQ39" s="723" t="s">
        <v>341</v>
      </c>
      <c r="AR39" s="724"/>
      <c r="AS39" s="724"/>
      <c r="AT39" s="724"/>
      <c r="AU39" s="724"/>
      <c r="AV39" s="724"/>
      <c r="AW39" s="724"/>
      <c r="AX39" s="724"/>
      <c r="AY39" s="725"/>
      <c r="AZ39" s="680">
        <v>14847</v>
      </c>
      <c r="BA39" s="681"/>
      <c r="BB39" s="681"/>
      <c r="BC39" s="681"/>
      <c r="BD39" s="699"/>
      <c r="BE39" s="699"/>
      <c r="BF39" s="726"/>
      <c r="BG39" s="719" t="s">
        <v>342</v>
      </c>
      <c r="BH39" s="720"/>
      <c r="BI39" s="720"/>
      <c r="BJ39" s="720"/>
      <c r="BK39" s="720"/>
      <c r="BL39" s="720"/>
      <c r="BM39" s="720"/>
      <c r="BN39" s="720"/>
      <c r="BO39" s="720"/>
      <c r="BP39" s="720"/>
      <c r="BQ39" s="720"/>
      <c r="BR39" s="720"/>
      <c r="BS39" s="720"/>
      <c r="BT39" s="720"/>
      <c r="BU39" s="721"/>
      <c r="BV39" s="680">
        <v>5735</v>
      </c>
      <c r="BW39" s="681"/>
      <c r="BX39" s="681"/>
      <c r="BY39" s="681"/>
      <c r="BZ39" s="681"/>
      <c r="CA39" s="681"/>
      <c r="CB39" s="727"/>
      <c r="CD39" s="719" t="s">
        <v>343</v>
      </c>
      <c r="CE39" s="720"/>
      <c r="CF39" s="720"/>
      <c r="CG39" s="720"/>
      <c r="CH39" s="720"/>
      <c r="CI39" s="720"/>
      <c r="CJ39" s="720"/>
      <c r="CK39" s="720"/>
      <c r="CL39" s="720"/>
      <c r="CM39" s="720"/>
      <c r="CN39" s="720"/>
      <c r="CO39" s="720"/>
      <c r="CP39" s="720"/>
      <c r="CQ39" s="721"/>
      <c r="CR39" s="680">
        <v>999677</v>
      </c>
      <c r="CS39" s="699"/>
      <c r="CT39" s="699"/>
      <c r="CU39" s="699"/>
      <c r="CV39" s="699"/>
      <c r="CW39" s="699"/>
      <c r="CX39" s="699"/>
      <c r="CY39" s="700"/>
      <c r="CZ39" s="683">
        <v>5</v>
      </c>
      <c r="DA39" s="701"/>
      <c r="DB39" s="701"/>
      <c r="DC39" s="702"/>
      <c r="DD39" s="686">
        <v>996146</v>
      </c>
      <c r="DE39" s="699"/>
      <c r="DF39" s="699"/>
      <c r="DG39" s="699"/>
      <c r="DH39" s="699"/>
      <c r="DI39" s="699"/>
      <c r="DJ39" s="699"/>
      <c r="DK39" s="700"/>
      <c r="DL39" s="686" t="s">
        <v>246</v>
      </c>
      <c r="DM39" s="699"/>
      <c r="DN39" s="699"/>
      <c r="DO39" s="699"/>
      <c r="DP39" s="699"/>
      <c r="DQ39" s="699"/>
      <c r="DR39" s="699"/>
      <c r="DS39" s="699"/>
      <c r="DT39" s="699"/>
      <c r="DU39" s="699"/>
      <c r="DV39" s="700"/>
      <c r="DW39" s="683" t="s">
        <v>246</v>
      </c>
      <c r="DX39" s="701"/>
      <c r="DY39" s="701"/>
      <c r="DZ39" s="701"/>
      <c r="EA39" s="701"/>
      <c r="EB39" s="701"/>
      <c r="EC39" s="722"/>
    </row>
    <row r="40" spans="2:133" ht="11.25" customHeight="1" x14ac:dyDescent="0.2">
      <c r="B40" s="677" t="s">
        <v>344</v>
      </c>
      <c r="C40" s="678"/>
      <c r="D40" s="678"/>
      <c r="E40" s="678"/>
      <c r="F40" s="678"/>
      <c r="G40" s="678"/>
      <c r="H40" s="678"/>
      <c r="I40" s="678"/>
      <c r="J40" s="678"/>
      <c r="K40" s="678"/>
      <c r="L40" s="678"/>
      <c r="M40" s="678"/>
      <c r="N40" s="678"/>
      <c r="O40" s="678"/>
      <c r="P40" s="678"/>
      <c r="Q40" s="679"/>
      <c r="R40" s="680" t="s">
        <v>246</v>
      </c>
      <c r="S40" s="681"/>
      <c r="T40" s="681"/>
      <c r="U40" s="681"/>
      <c r="V40" s="681"/>
      <c r="W40" s="681"/>
      <c r="X40" s="681"/>
      <c r="Y40" s="682"/>
      <c r="Z40" s="713" t="s">
        <v>182</v>
      </c>
      <c r="AA40" s="713"/>
      <c r="AB40" s="713"/>
      <c r="AC40" s="713"/>
      <c r="AD40" s="714" t="s">
        <v>129</v>
      </c>
      <c r="AE40" s="714"/>
      <c r="AF40" s="714"/>
      <c r="AG40" s="714"/>
      <c r="AH40" s="714"/>
      <c r="AI40" s="714"/>
      <c r="AJ40" s="714"/>
      <c r="AK40" s="714"/>
      <c r="AL40" s="683" t="s">
        <v>129</v>
      </c>
      <c r="AM40" s="684"/>
      <c r="AN40" s="684"/>
      <c r="AO40" s="715"/>
      <c r="AQ40" s="723" t="s">
        <v>345</v>
      </c>
      <c r="AR40" s="724"/>
      <c r="AS40" s="724"/>
      <c r="AT40" s="724"/>
      <c r="AU40" s="724"/>
      <c r="AV40" s="724"/>
      <c r="AW40" s="724"/>
      <c r="AX40" s="724"/>
      <c r="AY40" s="725"/>
      <c r="AZ40" s="680">
        <v>3403</v>
      </c>
      <c r="BA40" s="681"/>
      <c r="BB40" s="681"/>
      <c r="BC40" s="681"/>
      <c r="BD40" s="699"/>
      <c r="BE40" s="699"/>
      <c r="BF40" s="726"/>
      <c r="BG40" s="728" t="s">
        <v>346</v>
      </c>
      <c r="BH40" s="729"/>
      <c r="BI40" s="729"/>
      <c r="BJ40" s="729"/>
      <c r="BK40" s="729"/>
      <c r="BL40" s="236"/>
      <c r="BM40" s="720" t="s">
        <v>347</v>
      </c>
      <c r="BN40" s="720"/>
      <c r="BO40" s="720"/>
      <c r="BP40" s="720"/>
      <c r="BQ40" s="720"/>
      <c r="BR40" s="720"/>
      <c r="BS40" s="720"/>
      <c r="BT40" s="720"/>
      <c r="BU40" s="721"/>
      <c r="BV40" s="680">
        <v>98</v>
      </c>
      <c r="BW40" s="681"/>
      <c r="BX40" s="681"/>
      <c r="BY40" s="681"/>
      <c r="BZ40" s="681"/>
      <c r="CA40" s="681"/>
      <c r="CB40" s="727"/>
      <c r="CD40" s="719" t="s">
        <v>348</v>
      </c>
      <c r="CE40" s="720"/>
      <c r="CF40" s="720"/>
      <c r="CG40" s="720"/>
      <c r="CH40" s="720"/>
      <c r="CI40" s="720"/>
      <c r="CJ40" s="720"/>
      <c r="CK40" s="720"/>
      <c r="CL40" s="720"/>
      <c r="CM40" s="720"/>
      <c r="CN40" s="720"/>
      <c r="CO40" s="720"/>
      <c r="CP40" s="720"/>
      <c r="CQ40" s="721"/>
      <c r="CR40" s="680">
        <v>312814</v>
      </c>
      <c r="CS40" s="681"/>
      <c r="CT40" s="681"/>
      <c r="CU40" s="681"/>
      <c r="CV40" s="681"/>
      <c r="CW40" s="681"/>
      <c r="CX40" s="681"/>
      <c r="CY40" s="682"/>
      <c r="CZ40" s="683">
        <v>1.6</v>
      </c>
      <c r="DA40" s="701"/>
      <c r="DB40" s="701"/>
      <c r="DC40" s="702"/>
      <c r="DD40" s="686" t="s">
        <v>182</v>
      </c>
      <c r="DE40" s="681"/>
      <c r="DF40" s="681"/>
      <c r="DG40" s="681"/>
      <c r="DH40" s="681"/>
      <c r="DI40" s="681"/>
      <c r="DJ40" s="681"/>
      <c r="DK40" s="682"/>
      <c r="DL40" s="686" t="s">
        <v>246</v>
      </c>
      <c r="DM40" s="681"/>
      <c r="DN40" s="681"/>
      <c r="DO40" s="681"/>
      <c r="DP40" s="681"/>
      <c r="DQ40" s="681"/>
      <c r="DR40" s="681"/>
      <c r="DS40" s="681"/>
      <c r="DT40" s="681"/>
      <c r="DU40" s="681"/>
      <c r="DV40" s="682"/>
      <c r="DW40" s="683" t="s">
        <v>129</v>
      </c>
      <c r="DX40" s="701"/>
      <c r="DY40" s="701"/>
      <c r="DZ40" s="701"/>
      <c r="EA40" s="701"/>
      <c r="EB40" s="701"/>
      <c r="EC40" s="722"/>
    </row>
    <row r="41" spans="2:133" ht="11.25" customHeight="1" x14ac:dyDescent="0.2">
      <c r="B41" s="677" t="s">
        <v>349</v>
      </c>
      <c r="C41" s="678"/>
      <c r="D41" s="678"/>
      <c r="E41" s="678"/>
      <c r="F41" s="678"/>
      <c r="G41" s="678"/>
      <c r="H41" s="678"/>
      <c r="I41" s="678"/>
      <c r="J41" s="678"/>
      <c r="K41" s="678"/>
      <c r="L41" s="678"/>
      <c r="M41" s="678"/>
      <c r="N41" s="678"/>
      <c r="O41" s="678"/>
      <c r="P41" s="678"/>
      <c r="Q41" s="679"/>
      <c r="R41" s="680" t="s">
        <v>246</v>
      </c>
      <c r="S41" s="681"/>
      <c r="T41" s="681"/>
      <c r="U41" s="681"/>
      <c r="V41" s="681"/>
      <c r="W41" s="681"/>
      <c r="X41" s="681"/>
      <c r="Y41" s="682"/>
      <c r="Z41" s="713" t="s">
        <v>246</v>
      </c>
      <c r="AA41" s="713"/>
      <c r="AB41" s="713"/>
      <c r="AC41" s="713"/>
      <c r="AD41" s="714" t="s">
        <v>240</v>
      </c>
      <c r="AE41" s="714"/>
      <c r="AF41" s="714"/>
      <c r="AG41" s="714"/>
      <c r="AH41" s="714"/>
      <c r="AI41" s="714"/>
      <c r="AJ41" s="714"/>
      <c r="AK41" s="714"/>
      <c r="AL41" s="683" t="s">
        <v>240</v>
      </c>
      <c r="AM41" s="684"/>
      <c r="AN41" s="684"/>
      <c r="AO41" s="715"/>
      <c r="AQ41" s="723" t="s">
        <v>350</v>
      </c>
      <c r="AR41" s="724"/>
      <c r="AS41" s="724"/>
      <c r="AT41" s="724"/>
      <c r="AU41" s="724"/>
      <c r="AV41" s="724"/>
      <c r="AW41" s="724"/>
      <c r="AX41" s="724"/>
      <c r="AY41" s="725"/>
      <c r="AZ41" s="680">
        <v>211634</v>
      </c>
      <c r="BA41" s="681"/>
      <c r="BB41" s="681"/>
      <c r="BC41" s="681"/>
      <c r="BD41" s="699"/>
      <c r="BE41" s="699"/>
      <c r="BF41" s="726"/>
      <c r="BG41" s="728"/>
      <c r="BH41" s="729"/>
      <c r="BI41" s="729"/>
      <c r="BJ41" s="729"/>
      <c r="BK41" s="729"/>
      <c r="BL41" s="236"/>
      <c r="BM41" s="720" t="s">
        <v>351</v>
      </c>
      <c r="BN41" s="720"/>
      <c r="BO41" s="720"/>
      <c r="BP41" s="720"/>
      <c r="BQ41" s="720"/>
      <c r="BR41" s="720"/>
      <c r="BS41" s="720"/>
      <c r="BT41" s="720"/>
      <c r="BU41" s="721"/>
      <c r="BV41" s="680">
        <v>1</v>
      </c>
      <c r="BW41" s="681"/>
      <c r="BX41" s="681"/>
      <c r="BY41" s="681"/>
      <c r="BZ41" s="681"/>
      <c r="CA41" s="681"/>
      <c r="CB41" s="727"/>
      <c r="CD41" s="719" t="s">
        <v>352</v>
      </c>
      <c r="CE41" s="720"/>
      <c r="CF41" s="720"/>
      <c r="CG41" s="720"/>
      <c r="CH41" s="720"/>
      <c r="CI41" s="720"/>
      <c r="CJ41" s="720"/>
      <c r="CK41" s="720"/>
      <c r="CL41" s="720"/>
      <c r="CM41" s="720"/>
      <c r="CN41" s="720"/>
      <c r="CO41" s="720"/>
      <c r="CP41" s="720"/>
      <c r="CQ41" s="721"/>
      <c r="CR41" s="680" t="s">
        <v>240</v>
      </c>
      <c r="CS41" s="699"/>
      <c r="CT41" s="699"/>
      <c r="CU41" s="699"/>
      <c r="CV41" s="699"/>
      <c r="CW41" s="699"/>
      <c r="CX41" s="699"/>
      <c r="CY41" s="700"/>
      <c r="CZ41" s="683" t="s">
        <v>240</v>
      </c>
      <c r="DA41" s="701"/>
      <c r="DB41" s="701"/>
      <c r="DC41" s="702"/>
      <c r="DD41" s="686" t="s">
        <v>246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353</v>
      </c>
      <c r="C42" s="678"/>
      <c r="D42" s="678"/>
      <c r="E42" s="678"/>
      <c r="F42" s="678"/>
      <c r="G42" s="678"/>
      <c r="H42" s="678"/>
      <c r="I42" s="678"/>
      <c r="J42" s="678"/>
      <c r="K42" s="678"/>
      <c r="L42" s="678"/>
      <c r="M42" s="678"/>
      <c r="N42" s="678"/>
      <c r="O42" s="678"/>
      <c r="P42" s="678"/>
      <c r="Q42" s="679"/>
      <c r="R42" s="680">
        <v>516971</v>
      </c>
      <c r="S42" s="681"/>
      <c r="T42" s="681"/>
      <c r="U42" s="681"/>
      <c r="V42" s="681"/>
      <c r="W42" s="681"/>
      <c r="X42" s="681"/>
      <c r="Y42" s="682"/>
      <c r="Z42" s="713">
        <v>2.5</v>
      </c>
      <c r="AA42" s="713"/>
      <c r="AB42" s="713"/>
      <c r="AC42" s="713"/>
      <c r="AD42" s="714" t="s">
        <v>129</v>
      </c>
      <c r="AE42" s="714"/>
      <c r="AF42" s="714"/>
      <c r="AG42" s="714"/>
      <c r="AH42" s="714"/>
      <c r="AI42" s="714"/>
      <c r="AJ42" s="714"/>
      <c r="AK42" s="714"/>
      <c r="AL42" s="683" t="s">
        <v>246</v>
      </c>
      <c r="AM42" s="684"/>
      <c r="AN42" s="684"/>
      <c r="AO42" s="715"/>
      <c r="AQ42" s="716" t="s">
        <v>354</v>
      </c>
      <c r="AR42" s="717"/>
      <c r="AS42" s="717"/>
      <c r="AT42" s="717"/>
      <c r="AU42" s="717"/>
      <c r="AV42" s="717"/>
      <c r="AW42" s="717"/>
      <c r="AX42" s="717"/>
      <c r="AY42" s="718"/>
      <c r="AZ42" s="664">
        <v>956795</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395</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4927042</v>
      </c>
      <c r="CS42" s="681"/>
      <c r="CT42" s="681"/>
      <c r="CU42" s="681"/>
      <c r="CV42" s="681"/>
      <c r="CW42" s="681"/>
      <c r="CX42" s="681"/>
      <c r="CY42" s="682"/>
      <c r="CZ42" s="683">
        <v>24.6</v>
      </c>
      <c r="DA42" s="684"/>
      <c r="DB42" s="684"/>
      <c r="DC42" s="685"/>
      <c r="DD42" s="686">
        <v>829279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357</v>
      </c>
      <c r="C43" s="662"/>
      <c r="D43" s="662"/>
      <c r="E43" s="662"/>
      <c r="F43" s="662"/>
      <c r="G43" s="662"/>
      <c r="H43" s="662"/>
      <c r="I43" s="662"/>
      <c r="J43" s="662"/>
      <c r="K43" s="662"/>
      <c r="L43" s="662"/>
      <c r="M43" s="662"/>
      <c r="N43" s="662"/>
      <c r="O43" s="662"/>
      <c r="P43" s="662"/>
      <c r="Q43" s="663"/>
      <c r="R43" s="664">
        <v>20981090</v>
      </c>
      <c r="S43" s="703"/>
      <c r="T43" s="703"/>
      <c r="U43" s="703"/>
      <c r="V43" s="703"/>
      <c r="W43" s="703"/>
      <c r="X43" s="703"/>
      <c r="Y43" s="704"/>
      <c r="Z43" s="705">
        <v>100</v>
      </c>
      <c r="AA43" s="705"/>
      <c r="AB43" s="705"/>
      <c r="AC43" s="705"/>
      <c r="AD43" s="706">
        <v>7113415</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75560</v>
      </c>
      <c r="CS43" s="699"/>
      <c r="CT43" s="699"/>
      <c r="CU43" s="699"/>
      <c r="CV43" s="699"/>
      <c r="CW43" s="699"/>
      <c r="CX43" s="699"/>
      <c r="CY43" s="700"/>
      <c r="CZ43" s="683">
        <v>0.4</v>
      </c>
      <c r="DA43" s="701"/>
      <c r="DB43" s="701"/>
      <c r="DC43" s="702"/>
      <c r="DD43" s="686">
        <v>75560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359</v>
      </c>
      <c r="CG44" s="678"/>
      <c r="CH44" s="678"/>
      <c r="CI44" s="678"/>
      <c r="CJ44" s="678"/>
      <c r="CK44" s="678"/>
      <c r="CL44" s="678"/>
      <c r="CM44" s="678"/>
      <c r="CN44" s="678"/>
      <c r="CO44" s="678"/>
      <c r="CP44" s="678"/>
      <c r="CQ44" s="679"/>
      <c r="CR44" s="680">
        <v>4921729</v>
      </c>
      <c r="CS44" s="681"/>
      <c r="CT44" s="681"/>
      <c r="CU44" s="681"/>
      <c r="CV44" s="681"/>
      <c r="CW44" s="681"/>
      <c r="CX44" s="681"/>
      <c r="CY44" s="682"/>
      <c r="CZ44" s="683">
        <v>24.5</v>
      </c>
      <c r="DA44" s="684"/>
      <c r="DB44" s="684"/>
      <c r="DC44" s="685"/>
      <c r="DD44" s="686">
        <v>823966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1612354</v>
      </c>
      <c r="CS45" s="699"/>
      <c r="CT45" s="699"/>
      <c r="CU45" s="699"/>
      <c r="CV45" s="699"/>
      <c r="CW45" s="699"/>
      <c r="CX45" s="699"/>
      <c r="CY45" s="700"/>
      <c r="CZ45" s="683">
        <v>8</v>
      </c>
      <c r="DA45" s="701"/>
      <c r="DB45" s="701"/>
      <c r="DC45" s="702"/>
      <c r="DD45" s="686">
        <v>96729</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3292255</v>
      </c>
      <c r="CS46" s="681"/>
      <c r="CT46" s="681"/>
      <c r="CU46" s="681"/>
      <c r="CV46" s="681"/>
      <c r="CW46" s="681"/>
      <c r="CX46" s="681"/>
      <c r="CY46" s="682"/>
      <c r="CZ46" s="683">
        <v>16.399999999999999</v>
      </c>
      <c r="DA46" s="684"/>
      <c r="DB46" s="684"/>
      <c r="DC46" s="685"/>
      <c r="DD46" s="686">
        <v>723770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5313</v>
      </c>
      <c r="CS47" s="699"/>
      <c r="CT47" s="699"/>
      <c r="CU47" s="699"/>
      <c r="CV47" s="699"/>
      <c r="CW47" s="699"/>
      <c r="CX47" s="699"/>
      <c r="CY47" s="700"/>
      <c r="CZ47" s="683">
        <v>0</v>
      </c>
      <c r="DA47" s="701"/>
      <c r="DB47" s="701"/>
      <c r="DC47" s="702"/>
      <c r="DD47" s="686">
        <v>5313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240</v>
      </c>
      <c r="CS48" s="681"/>
      <c r="CT48" s="681"/>
      <c r="CU48" s="681"/>
      <c r="CV48" s="681"/>
      <c r="CW48" s="681"/>
      <c r="CX48" s="681"/>
      <c r="CY48" s="682"/>
      <c r="CZ48" s="683" t="s">
        <v>246</v>
      </c>
      <c r="DA48" s="684"/>
      <c r="DB48" s="684"/>
      <c r="DC48" s="685"/>
      <c r="DD48" s="686" t="s">
        <v>129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20053504</v>
      </c>
      <c r="CS49" s="665"/>
      <c r="CT49" s="665"/>
      <c r="CU49" s="665"/>
      <c r="CV49" s="665"/>
      <c r="CW49" s="665"/>
      <c r="CX49" s="665"/>
      <c r="CY49" s="666"/>
      <c r="CZ49" s="667">
        <v>100</v>
      </c>
      <c r="DA49" s="668"/>
      <c r="DB49" s="668"/>
      <c r="DC49" s="669"/>
      <c r="DD49" s="670">
        <v>10287721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dwwc2XTG3+fM+7eyzhSqCWTkgqYA07H/jeCrcOy63wReokm0jyzI1D0YRhKXfaXHzkjiGkudf2VqOf6iUr8Hwg==" saltValue="spFIrndU1SLCXVG3WEz3T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390</v>
      </c>
      <c r="C7" s="1146"/>
      <c r="D7" s="1146"/>
      <c r="E7" s="1146"/>
      <c r="F7" s="1146"/>
      <c r="G7" s="1146"/>
      <c r="H7" s="1146"/>
      <c r="I7" s="1146"/>
      <c r="J7" s="1146"/>
      <c r="K7" s="1146"/>
      <c r="L7" s="1146"/>
      <c r="M7" s="1146"/>
      <c r="N7" s="1146"/>
      <c r="O7" s="1146"/>
      <c r="P7" s="1147"/>
      <c r="Q7" s="1199">
        <v>21014</v>
      </c>
      <c r="R7" s="1200"/>
      <c r="S7" s="1200"/>
      <c r="T7" s="1200"/>
      <c r="U7" s="1200"/>
      <c r="V7" s="1200">
        <v>20111</v>
      </c>
      <c r="W7" s="1200"/>
      <c r="X7" s="1200"/>
      <c r="Y7" s="1200"/>
      <c r="Z7" s="1200"/>
      <c r="AA7" s="1200">
        <f>Q7-V7</f>
        <v>903</v>
      </c>
      <c r="AB7" s="1200"/>
      <c r="AC7" s="1200"/>
      <c r="AD7" s="1200"/>
      <c r="AE7" s="1201"/>
      <c r="AF7" s="1202">
        <v>9</v>
      </c>
      <c r="AG7" s="1203"/>
      <c r="AH7" s="1203"/>
      <c r="AI7" s="1203"/>
      <c r="AJ7" s="1204"/>
      <c r="AK7" s="1186">
        <v>1032</v>
      </c>
      <c r="AL7" s="1187"/>
      <c r="AM7" s="1187"/>
      <c r="AN7" s="1187"/>
      <c r="AO7" s="1187"/>
      <c r="AP7" s="1187">
        <v>23219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588</v>
      </c>
      <c r="BT7" s="1191"/>
      <c r="BU7" s="1191"/>
      <c r="BV7" s="1191"/>
      <c r="BW7" s="1191"/>
      <c r="BX7" s="1191"/>
      <c r="BY7" s="1191"/>
      <c r="BZ7" s="1191"/>
      <c r="CA7" s="1191"/>
      <c r="CB7" s="1191"/>
      <c r="CC7" s="1191"/>
      <c r="CD7" s="1191"/>
      <c r="CE7" s="1191"/>
      <c r="CF7" s="1191"/>
      <c r="CG7" s="1192"/>
      <c r="CH7" s="1183">
        <v>2</v>
      </c>
      <c r="CI7" s="1184"/>
      <c r="CJ7" s="1184"/>
      <c r="CK7" s="1184"/>
      <c r="CL7" s="1185"/>
      <c r="CM7" s="1183">
        <v>-34</v>
      </c>
      <c r="CN7" s="1184"/>
      <c r="CO7" s="1184"/>
      <c r="CP7" s="1184"/>
      <c r="CQ7" s="1185"/>
      <c r="CR7" s="1183">
        <v>2</v>
      </c>
      <c r="CS7" s="1184"/>
      <c r="CT7" s="1184"/>
      <c r="CU7" s="1184"/>
      <c r="CV7" s="1185"/>
      <c r="CW7" s="1183">
        <v>27</v>
      </c>
      <c r="CX7" s="1184"/>
      <c r="CY7" s="1184"/>
      <c r="CZ7" s="1184"/>
      <c r="DA7" s="1185"/>
      <c r="DB7" s="1183" t="s">
        <v>517</v>
      </c>
      <c r="DC7" s="1184"/>
      <c r="DD7" s="1184"/>
      <c r="DE7" s="1184"/>
      <c r="DF7" s="1185"/>
      <c r="DG7" s="1183" t="s">
        <v>517</v>
      </c>
      <c r="DH7" s="1184"/>
      <c r="DI7" s="1184"/>
      <c r="DJ7" s="1184"/>
      <c r="DK7" s="1185"/>
      <c r="DL7" s="1183" t="s">
        <v>517</v>
      </c>
      <c r="DM7" s="1184"/>
      <c r="DN7" s="1184"/>
      <c r="DO7" s="1184"/>
      <c r="DP7" s="1185"/>
      <c r="DQ7" s="1183" t="s">
        <v>517</v>
      </c>
      <c r="DR7" s="1184"/>
      <c r="DS7" s="1184"/>
      <c r="DT7" s="1184"/>
      <c r="DU7" s="1185"/>
      <c r="DV7" s="1210"/>
      <c r="DW7" s="1211"/>
      <c r="DX7" s="1211"/>
      <c r="DY7" s="1211"/>
      <c r="DZ7" s="1212"/>
      <c r="EA7" s="256"/>
    </row>
    <row r="8" spans="1:131" s="257" customFormat="1" ht="26.25" customHeight="1" x14ac:dyDescent="0.2">
      <c r="A8" s="263">
        <v>2</v>
      </c>
      <c r="B8" s="1132" t="s">
        <v>391</v>
      </c>
      <c r="C8" s="1133"/>
      <c r="D8" s="1133"/>
      <c r="E8" s="1133"/>
      <c r="F8" s="1133"/>
      <c r="G8" s="1133"/>
      <c r="H8" s="1133"/>
      <c r="I8" s="1133"/>
      <c r="J8" s="1133"/>
      <c r="K8" s="1133"/>
      <c r="L8" s="1133"/>
      <c r="M8" s="1133"/>
      <c r="N8" s="1133"/>
      <c r="O8" s="1133"/>
      <c r="P8" s="1134"/>
      <c r="Q8" s="1138">
        <v>79</v>
      </c>
      <c r="R8" s="1139"/>
      <c r="S8" s="1139"/>
      <c r="T8" s="1139"/>
      <c r="U8" s="1139"/>
      <c r="V8" s="1139">
        <v>54</v>
      </c>
      <c r="W8" s="1139"/>
      <c r="X8" s="1139"/>
      <c r="Y8" s="1139"/>
      <c r="Z8" s="1139"/>
      <c r="AA8" s="1139">
        <f>Q8-V8</f>
        <v>25</v>
      </c>
      <c r="AB8" s="1139"/>
      <c r="AC8" s="1139"/>
      <c r="AD8" s="1139"/>
      <c r="AE8" s="1140"/>
      <c r="AF8" s="1114">
        <v>25</v>
      </c>
      <c r="AG8" s="1115"/>
      <c r="AH8" s="1115"/>
      <c r="AI8" s="1115"/>
      <c r="AJ8" s="1116"/>
      <c r="AK8" s="1181" t="s">
        <v>517</v>
      </c>
      <c r="AL8" s="1182"/>
      <c r="AM8" s="1182"/>
      <c r="AN8" s="1182"/>
      <c r="AO8" s="1182"/>
      <c r="AP8" s="1182" t="s">
        <v>517</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t="s">
        <v>587</v>
      </c>
      <c r="BS8" s="1109" t="s">
        <v>589</v>
      </c>
      <c r="BT8" s="1110"/>
      <c r="BU8" s="1110"/>
      <c r="BV8" s="1110"/>
      <c r="BW8" s="1110"/>
      <c r="BX8" s="1110"/>
      <c r="BY8" s="1110"/>
      <c r="BZ8" s="1110"/>
      <c r="CA8" s="1110"/>
      <c r="CB8" s="1110"/>
      <c r="CC8" s="1110"/>
      <c r="CD8" s="1110"/>
      <c r="CE8" s="1110"/>
      <c r="CF8" s="1110"/>
      <c r="CG8" s="1111"/>
      <c r="CH8" s="1084">
        <v>2</v>
      </c>
      <c r="CI8" s="1085"/>
      <c r="CJ8" s="1085"/>
      <c r="CK8" s="1085"/>
      <c r="CL8" s="1086"/>
      <c r="CM8" s="1084">
        <v>-326</v>
      </c>
      <c r="CN8" s="1085"/>
      <c r="CO8" s="1085"/>
      <c r="CP8" s="1085"/>
      <c r="CQ8" s="1086"/>
      <c r="CR8" s="1084">
        <v>5</v>
      </c>
      <c r="CS8" s="1085"/>
      <c r="CT8" s="1085"/>
      <c r="CU8" s="1085"/>
      <c r="CV8" s="1086"/>
      <c r="CW8" s="1084">
        <v>68</v>
      </c>
      <c r="CX8" s="1085"/>
      <c r="CY8" s="1085"/>
      <c r="CZ8" s="1085"/>
      <c r="DA8" s="1086"/>
      <c r="DB8" s="1084">
        <v>1100</v>
      </c>
      <c r="DC8" s="1085"/>
      <c r="DD8" s="1085"/>
      <c r="DE8" s="1085"/>
      <c r="DF8" s="1086"/>
      <c r="DG8" s="1084" t="s">
        <v>517</v>
      </c>
      <c r="DH8" s="1085"/>
      <c r="DI8" s="1085"/>
      <c r="DJ8" s="1085"/>
      <c r="DK8" s="1086"/>
      <c r="DL8" s="1084" t="s">
        <v>517</v>
      </c>
      <c r="DM8" s="1085"/>
      <c r="DN8" s="1085"/>
      <c r="DO8" s="1085"/>
      <c r="DP8" s="1086"/>
      <c r="DQ8" s="1084">
        <v>2345</v>
      </c>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590</v>
      </c>
      <c r="BT9" s="1110"/>
      <c r="BU9" s="1110"/>
      <c r="BV9" s="1110"/>
      <c r="BW9" s="1110"/>
      <c r="BX9" s="1110"/>
      <c r="BY9" s="1110"/>
      <c r="BZ9" s="1110"/>
      <c r="CA9" s="1110"/>
      <c r="CB9" s="1110"/>
      <c r="CC9" s="1110"/>
      <c r="CD9" s="1110"/>
      <c r="CE9" s="1110"/>
      <c r="CF9" s="1110"/>
      <c r="CG9" s="1111"/>
      <c r="CH9" s="1084">
        <v>1</v>
      </c>
      <c r="CI9" s="1085"/>
      <c r="CJ9" s="1085"/>
      <c r="CK9" s="1085"/>
      <c r="CL9" s="1086"/>
      <c r="CM9" s="1084">
        <v>49</v>
      </c>
      <c r="CN9" s="1085"/>
      <c r="CO9" s="1085"/>
      <c r="CP9" s="1085"/>
      <c r="CQ9" s="1086"/>
      <c r="CR9" s="1084">
        <v>10</v>
      </c>
      <c r="CS9" s="1085"/>
      <c r="CT9" s="1085"/>
      <c r="CU9" s="1085"/>
      <c r="CV9" s="1086"/>
      <c r="CW9" s="1084" t="s">
        <v>517</v>
      </c>
      <c r="CX9" s="1085"/>
      <c r="CY9" s="1085"/>
      <c r="CZ9" s="1085"/>
      <c r="DA9" s="1086"/>
      <c r="DB9" s="1084" t="s">
        <v>517</v>
      </c>
      <c r="DC9" s="1085"/>
      <c r="DD9" s="1085"/>
      <c r="DE9" s="1085"/>
      <c r="DF9" s="1086"/>
      <c r="DG9" s="1084" t="s">
        <v>517</v>
      </c>
      <c r="DH9" s="1085"/>
      <c r="DI9" s="1085"/>
      <c r="DJ9" s="1085"/>
      <c r="DK9" s="1086"/>
      <c r="DL9" s="1084" t="s">
        <v>517</v>
      </c>
      <c r="DM9" s="1085"/>
      <c r="DN9" s="1085"/>
      <c r="DO9" s="1085"/>
      <c r="DP9" s="1086"/>
      <c r="DQ9" s="1084" t="s">
        <v>517</v>
      </c>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393</v>
      </c>
      <c r="B23" s="1039" t="s">
        <v>394</v>
      </c>
      <c r="C23" s="1040"/>
      <c r="D23" s="1040"/>
      <c r="E23" s="1040"/>
      <c r="F23" s="1040"/>
      <c r="G23" s="1040"/>
      <c r="H23" s="1040"/>
      <c r="I23" s="1040"/>
      <c r="J23" s="1040"/>
      <c r="K23" s="1040"/>
      <c r="L23" s="1040"/>
      <c r="M23" s="1040"/>
      <c r="N23" s="1040"/>
      <c r="O23" s="1040"/>
      <c r="P23" s="1041"/>
      <c r="Q23" s="1163">
        <v>20990</v>
      </c>
      <c r="R23" s="1164"/>
      <c r="S23" s="1164"/>
      <c r="T23" s="1164"/>
      <c r="U23" s="1164"/>
      <c r="V23" s="1164">
        <v>20062</v>
      </c>
      <c r="W23" s="1164"/>
      <c r="X23" s="1164"/>
      <c r="Y23" s="1164"/>
      <c r="Z23" s="1164"/>
      <c r="AA23" s="1164">
        <f>Q23-V23</f>
        <v>928</v>
      </c>
      <c r="AB23" s="1164"/>
      <c r="AC23" s="1164"/>
      <c r="AD23" s="1164"/>
      <c r="AE23" s="1165"/>
      <c r="AF23" s="1166">
        <v>34</v>
      </c>
      <c r="AG23" s="1164"/>
      <c r="AH23" s="1164"/>
      <c r="AI23" s="1164"/>
      <c r="AJ23" s="1167"/>
      <c r="AK23" s="1168"/>
      <c r="AL23" s="1169"/>
      <c r="AM23" s="1169"/>
      <c r="AN23" s="1169"/>
      <c r="AO23" s="1169"/>
      <c r="AP23" s="1164">
        <v>23219</v>
      </c>
      <c r="AQ23" s="1164"/>
      <c r="AR23" s="1164"/>
      <c r="AS23" s="1164"/>
      <c r="AT23" s="1164"/>
      <c r="AU23" s="1170"/>
      <c r="AV23" s="1170"/>
      <c r="AW23" s="1170"/>
      <c r="AX23" s="1170"/>
      <c r="AY23" s="1171"/>
      <c r="AZ23" s="1160" t="s">
        <v>129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373</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405</v>
      </c>
      <c r="C28" s="1146"/>
      <c r="D28" s="1146"/>
      <c r="E28" s="1146"/>
      <c r="F28" s="1146"/>
      <c r="G28" s="1146"/>
      <c r="H28" s="1146"/>
      <c r="I28" s="1146"/>
      <c r="J28" s="1146"/>
      <c r="K28" s="1146"/>
      <c r="L28" s="1146"/>
      <c r="M28" s="1146"/>
      <c r="N28" s="1146"/>
      <c r="O28" s="1146"/>
      <c r="P28" s="1147"/>
      <c r="Q28" s="1148">
        <v>3199</v>
      </c>
      <c r="R28" s="1149"/>
      <c r="S28" s="1149"/>
      <c r="T28" s="1149"/>
      <c r="U28" s="1149"/>
      <c r="V28" s="1149">
        <v>3182</v>
      </c>
      <c r="W28" s="1149"/>
      <c r="X28" s="1149"/>
      <c r="Y28" s="1149"/>
      <c r="Z28" s="1149"/>
      <c r="AA28" s="1149">
        <f t="shared" ref="AA28:AA36" si="0">Q28-V28</f>
        <v>17</v>
      </c>
      <c r="AB28" s="1149"/>
      <c r="AC28" s="1149"/>
      <c r="AD28" s="1149"/>
      <c r="AE28" s="1150"/>
      <c r="AF28" s="1151">
        <v>17</v>
      </c>
      <c r="AG28" s="1149"/>
      <c r="AH28" s="1149"/>
      <c r="AI28" s="1149"/>
      <c r="AJ28" s="1152"/>
      <c r="AK28" s="1153"/>
      <c r="AL28" s="1141"/>
      <c r="AM28" s="1141"/>
      <c r="AN28" s="1141"/>
      <c r="AO28" s="1141"/>
      <c r="AP28" s="1141" t="s">
        <v>517</v>
      </c>
      <c r="AQ28" s="1141"/>
      <c r="AR28" s="1141"/>
      <c r="AS28" s="1141"/>
      <c r="AT28" s="1141"/>
      <c r="AU28" s="1141" t="s">
        <v>517</v>
      </c>
      <c r="AV28" s="1141"/>
      <c r="AW28" s="1141"/>
      <c r="AX28" s="1141"/>
      <c r="AY28" s="1141"/>
      <c r="AZ28" s="1142" t="s">
        <v>517</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406</v>
      </c>
      <c r="C29" s="1133"/>
      <c r="D29" s="1133"/>
      <c r="E29" s="1133"/>
      <c r="F29" s="1133"/>
      <c r="G29" s="1133"/>
      <c r="H29" s="1133"/>
      <c r="I29" s="1133"/>
      <c r="J29" s="1133"/>
      <c r="K29" s="1133"/>
      <c r="L29" s="1133"/>
      <c r="M29" s="1133"/>
      <c r="N29" s="1133"/>
      <c r="O29" s="1133"/>
      <c r="P29" s="1134"/>
      <c r="Q29" s="1138">
        <v>2597</v>
      </c>
      <c r="R29" s="1139"/>
      <c r="S29" s="1139"/>
      <c r="T29" s="1139"/>
      <c r="U29" s="1139"/>
      <c r="V29" s="1139">
        <v>2552</v>
      </c>
      <c r="W29" s="1139"/>
      <c r="X29" s="1139"/>
      <c r="Y29" s="1139"/>
      <c r="Z29" s="1139"/>
      <c r="AA29" s="1139">
        <f t="shared" si="0"/>
        <v>45</v>
      </c>
      <c r="AB29" s="1139"/>
      <c r="AC29" s="1139"/>
      <c r="AD29" s="1139"/>
      <c r="AE29" s="1140"/>
      <c r="AF29" s="1114">
        <v>45</v>
      </c>
      <c r="AG29" s="1115"/>
      <c r="AH29" s="1115"/>
      <c r="AI29" s="1115"/>
      <c r="AJ29" s="1116"/>
      <c r="AK29" s="1075"/>
      <c r="AL29" s="1066"/>
      <c r="AM29" s="1066"/>
      <c r="AN29" s="1066"/>
      <c r="AO29" s="1066"/>
      <c r="AP29" s="1066" t="s">
        <v>517</v>
      </c>
      <c r="AQ29" s="1066"/>
      <c r="AR29" s="1066"/>
      <c r="AS29" s="1066"/>
      <c r="AT29" s="1066"/>
      <c r="AU29" s="1066" t="s">
        <v>517</v>
      </c>
      <c r="AV29" s="1066"/>
      <c r="AW29" s="1066"/>
      <c r="AX29" s="1066"/>
      <c r="AY29" s="1066"/>
      <c r="AZ29" s="1137" t="s">
        <v>517</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407</v>
      </c>
      <c r="C30" s="1133"/>
      <c r="D30" s="1133"/>
      <c r="E30" s="1133"/>
      <c r="F30" s="1133"/>
      <c r="G30" s="1133"/>
      <c r="H30" s="1133"/>
      <c r="I30" s="1133"/>
      <c r="J30" s="1133"/>
      <c r="K30" s="1133"/>
      <c r="L30" s="1133"/>
      <c r="M30" s="1133"/>
      <c r="N30" s="1133"/>
      <c r="O30" s="1133"/>
      <c r="P30" s="1134"/>
      <c r="Q30" s="1138">
        <v>505</v>
      </c>
      <c r="R30" s="1139"/>
      <c r="S30" s="1139"/>
      <c r="T30" s="1139"/>
      <c r="U30" s="1139"/>
      <c r="V30" s="1139">
        <v>505</v>
      </c>
      <c r="W30" s="1139"/>
      <c r="X30" s="1139"/>
      <c r="Y30" s="1139"/>
      <c r="Z30" s="1139"/>
      <c r="AA30" s="1139">
        <f t="shared" si="0"/>
        <v>0</v>
      </c>
      <c r="AB30" s="1139"/>
      <c r="AC30" s="1139"/>
      <c r="AD30" s="1139"/>
      <c r="AE30" s="1140"/>
      <c r="AF30" s="1114">
        <v>0</v>
      </c>
      <c r="AG30" s="1115"/>
      <c r="AH30" s="1115"/>
      <c r="AI30" s="1115"/>
      <c r="AJ30" s="1116"/>
      <c r="AK30" s="1075"/>
      <c r="AL30" s="1066"/>
      <c r="AM30" s="1066"/>
      <c r="AN30" s="1066"/>
      <c r="AO30" s="1066"/>
      <c r="AP30" s="1066" t="s">
        <v>517</v>
      </c>
      <c r="AQ30" s="1066"/>
      <c r="AR30" s="1066"/>
      <c r="AS30" s="1066"/>
      <c r="AT30" s="1066"/>
      <c r="AU30" s="1066" t="s">
        <v>517</v>
      </c>
      <c r="AV30" s="1066"/>
      <c r="AW30" s="1066"/>
      <c r="AX30" s="1066"/>
      <c r="AY30" s="1066"/>
      <c r="AZ30" s="1137" t="s">
        <v>517</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408</v>
      </c>
      <c r="C31" s="1133"/>
      <c r="D31" s="1133"/>
      <c r="E31" s="1133"/>
      <c r="F31" s="1133"/>
      <c r="G31" s="1133"/>
      <c r="H31" s="1133"/>
      <c r="I31" s="1133"/>
      <c r="J31" s="1133"/>
      <c r="K31" s="1133"/>
      <c r="L31" s="1133"/>
      <c r="M31" s="1133"/>
      <c r="N31" s="1133"/>
      <c r="O31" s="1133"/>
      <c r="P31" s="1134"/>
      <c r="Q31" s="1138">
        <v>529</v>
      </c>
      <c r="R31" s="1139"/>
      <c r="S31" s="1139"/>
      <c r="T31" s="1139"/>
      <c r="U31" s="1139"/>
      <c r="V31" s="1139">
        <v>496</v>
      </c>
      <c r="W31" s="1139"/>
      <c r="X31" s="1139"/>
      <c r="Y31" s="1139"/>
      <c r="Z31" s="1139"/>
      <c r="AA31" s="1139">
        <f t="shared" si="0"/>
        <v>33</v>
      </c>
      <c r="AB31" s="1139"/>
      <c r="AC31" s="1139"/>
      <c r="AD31" s="1139"/>
      <c r="AE31" s="1140"/>
      <c r="AF31" s="1114">
        <v>1227</v>
      </c>
      <c r="AG31" s="1115"/>
      <c r="AH31" s="1115"/>
      <c r="AI31" s="1115"/>
      <c r="AJ31" s="1116"/>
      <c r="AK31" s="1075">
        <v>15</v>
      </c>
      <c r="AL31" s="1066"/>
      <c r="AM31" s="1066"/>
      <c r="AN31" s="1066"/>
      <c r="AO31" s="1066"/>
      <c r="AP31" s="1066">
        <v>634</v>
      </c>
      <c r="AQ31" s="1066"/>
      <c r="AR31" s="1066"/>
      <c r="AS31" s="1066"/>
      <c r="AT31" s="1066"/>
      <c r="AU31" s="1066">
        <v>84</v>
      </c>
      <c r="AV31" s="1066"/>
      <c r="AW31" s="1066"/>
      <c r="AX31" s="1066"/>
      <c r="AY31" s="1066"/>
      <c r="AZ31" s="1137" t="s">
        <v>517</v>
      </c>
      <c r="BA31" s="1137"/>
      <c r="BB31" s="1137"/>
      <c r="BC31" s="1137"/>
      <c r="BD31" s="1137"/>
      <c r="BE31" s="1127" t="s">
        <v>409</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410</v>
      </c>
      <c r="C32" s="1133"/>
      <c r="D32" s="1133"/>
      <c r="E32" s="1133"/>
      <c r="F32" s="1133"/>
      <c r="G32" s="1133"/>
      <c r="H32" s="1133"/>
      <c r="I32" s="1133"/>
      <c r="J32" s="1133"/>
      <c r="K32" s="1133"/>
      <c r="L32" s="1133"/>
      <c r="M32" s="1133"/>
      <c r="N32" s="1133"/>
      <c r="O32" s="1133"/>
      <c r="P32" s="1134"/>
      <c r="Q32" s="1138">
        <v>510</v>
      </c>
      <c r="R32" s="1139"/>
      <c r="S32" s="1139"/>
      <c r="T32" s="1139"/>
      <c r="U32" s="1139"/>
      <c r="V32" s="1139">
        <v>404</v>
      </c>
      <c r="W32" s="1139"/>
      <c r="X32" s="1139"/>
      <c r="Y32" s="1139"/>
      <c r="Z32" s="1139"/>
      <c r="AA32" s="1139">
        <f t="shared" si="0"/>
        <v>106</v>
      </c>
      <c r="AB32" s="1139"/>
      <c r="AC32" s="1139"/>
      <c r="AD32" s="1139"/>
      <c r="AE32" s="1140"/>
      <c r="AF32" s="1114">
        <v>391</v>
      </c>
      <c r="AG32" s="1115"/>
      <c r="AH32" s="1115"/>
      <c r="AI32" s="1115"/>
      <c r="AJ32" s="1116"/>
      <c r="AK32" s="1075">
        <v>4</v>
      </c>
      <c r="AL32" s="1066"/>
      <c r="AM32" s="1066"/>
      <c r="AN32" s="1066"/>
      <c r="AO32" s="1066"/>
      <c r="AP32" s="1066">
        <v>3590</v>
      </c>
      <c r="AQ32" s="1066"/>
      <c r="AR32" s="1066"/>
      <c r="AS32" s="1066"/>
      <c r="AT32" s="1066"/>
      <c r="AU32" s="1066">
        <v>18</v>
      </c>
      <c r="AV32" s="1066"/>
      <c r="AW32" s="1066"/>
      <c r="AX32" s="1066"/>
      <c r="AY32" s="1066"/>
      <c r="AZ32" s="1137" t="s">
        <v>517</v>
      </c>
      <c r="BA32" s="1137"/>
      <c r="BB32" s="1137"/>
      <c r="BC32" s="1137"/>
      <c r="BD32" s="1137"/>
      <c r="BE32" s="1127" t="s">
        <v>409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411</v>
      </c>
      <c r="C33" s="1133"/>
      <c r="D33" s="1133"/>
      <c r="E33" s="1133"/>
      <c r="F33" s="1133"/>
      <c r="G33" s="1133"/>
      <c r="H33" s="1133"/>
      <c r="I33" s="1133"/>
      <c r="J33" s="1133"/>
      <c r="K33" s="1133"/>
      <c r="L33" s="1133"/>
      <c r="M33" s="1133"/>
      <c r="N33" s="1133"/>
      <c r="O33" s="1133"/>
      <c r="P33" s="1134"/>
      <c r="Q33" s="1138">
        <v>963</v>
      </c>
      <c r="R33" s="1139"/>
      <c r="S33" s="1139"/>
      <c r="T33" s="1139"/>
      <c r="U33" s="1139"/>
      <c r="V33" s="1139">
        <v>910</v>
      </c>
      <c r="W33" s="1139"/>
      <c r="X33" s="1139"/>
      <c r="Y33" s="1139"/>
      <c r="Z33" s="1139"/>
      <c r="AA33" s="1139">
        <f t="shared" si="0"/>
        <v>53</v>
      </c>
      <c r="AB33" s="1139"/>
      <c r="AC33" s="1139"/>
      <c r="AD33" s="1139"/>
      <c r="AE33" s="1140"/>
      <c r="AF33" s="1114">
        <v>646</v>
      </c>
      <c r="AG33" s="1115"/>
      <c r="AH33" s="1115"/>
      <c r="AI33" s="1115"/>
      <c r="AJ33" s="1116"/>
      <c r="AK33" s="1075">
        <v>215</v>
      </c>
      <c r="AL33" s="1066"/>
      <c r="AM33" s="1066"/>
      <c r="AN33" s="1066"/>
      <c r="AO33" s="1066"/>
      <c r="AP33" s="1066">
        <v>2494</v>
      </c>
      <c r="AQ33" s="1066"/>
      <c r="AR33" s="1066"/>
      <c r="AS33" s="1066"/>
      <c r="AT33" s="1066"/>
      <c r="AU33" s="1066">
        <v>920</v>
      </c>
      <c r="AV33" s="1066"/>
      <c r="AW33" s="1066"/>
      <c r="AX33" s="1066"/>
      <c r="AY33" s="1066"/>
      <c r="AZ33" s="1137" t="s">
        <v>517</v>
      </c>
      <c r="BA33" s="1137"/>
      <c r="BB33" s="1137"/>
      <c r="BC33" s="1137"/>
      <c r="BD33" s="1137"/>
      <c r="BE33" s="1127" t="s">
        <v>409</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412</v>
      </c>
      <c r="C34" s="1133"/>
      <c r="D34" s="1133"/>
      <c r="E34" s="1133"/>
      <c r="F34" s="1133"/>
      <c r="G34" s="1133"/>
      <c r="H34" s="1133"/>
      <c r="I34" s="1133"/>
      <c r="J34" s="1133"/>
      <c r="K34" s="1133"/>
      <c r="L34" s="1133"/>
      <c r="M34" s="1133"/>
      <c r="N34" s="1133"/>
      <c r="O34" s="1133"/>
      <c r="P34" s="1134"/>
      <c r="Q34" s="1138">
        <v>45</v>
      </c>
      <c r="R34" s="1139"/>
      <c r="S34" s="1139"/>
      <c r="T34" s="1139"/>
      <c r="U34" s="1139"/>
      <c r="V34" s="1139">
        <v>45</v>
      </c>
      <c r="W34" s="1139"/>
      <c r="X34" s="1139"/>
      <c r="Y34" s="1139"/>
      <c r="Z34" s="1139"/>
      <c r="AA34" s="1139">
        <f t="shared" si="0"/>
        <v>0</v>
      </c>
      <c r="AB34" s="1139"/>
      <c r="AC34" s="1139"/>
      <c r="AD34" s="1139"/>
      <c r="AE34" s="1140"/>
      <c r="AF34" s="1114" t="s">
        <v>129</v>
      </c>
      <c r="AG34" s="1115"/>
      <c r="AH34" s="1115"/>
      <c r="AI34" s="1115"/>
      <c r="AJ34" s="1116"/>
      <c r="AK34" s="1075">
        <v>33</v>
      </c>
      <c r="AL34" s="1066"/>
      <c r="AM34" s="1066"/>
      <c r="AN34" s="1066"/>
      <c r="AO34" s="1066"/>
      <c r="AP34" s="1066">
        <v>147</v>
      </c>
      <c r="AQ34" s="1066"/>
      <c r="AR34" s="1066"/>
      <c r="AS34" s="1066"/>
      <c r="AT34" s="1066"/>
      <c r="AU34" s="1066">
        <v>140</v>
      </c>
      <c r="AV34" s="1066"/>
      <c r="AW34" s="1066"/>
      <c r="AX34" s="1066"/>
      <c r="AY34" s="1066"/>
      <c r="AZ34" s="1137" t="s">
        <v>517</v>
      </c>
      <c r="BA34" s="1137"/>
      <c r="BB34" s="1137"/>
      <c r="BC34" s="1137"/>
      <c r="BD34" s="1137"/>
      <c r="BE34" s="1127" t="s">
        <v>413</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t="s">
        <v>414</v>
      </c>
      <c r="C35" s="1133"/>
      <c r="D35" s="1133"/>
      <c r="E35" s="1133"/>
      <c r="F35" s="1133"/>
      <c r="G35" s="1133"/>
      <c r="H35" s="1133"/>
      <c r="I35" s="1133"/>
      <c r="J35" s="1133"/>
      <c r="K35" s="1133"/>
      <c r="L35" s="1133"/>
      <c r="M35" s="1133"/>
      <c r="N35" s="1133"/>
      <c r="O35" s="1133"/>
      <c r="P35" s="1134"/>
      <c r="Q35" s="1138">
        <v>34</v>
      </c>
      <c r="R35" s="1139"/>
      <c r="S35" s="1139"/>
      <c r="T35" s="1139"/>
      <c r="U35" s="1139"/>
      <c r="V35" s="1139">
        <v>34</v>
      </c>
      <c r="W35" s="1139"/>
      <c r="X35" s="1139"/>
      <c r="Y35" s="1139"/>
      <c r="Z35" s="1139"/>
      <c r="AA35" s="1139">
        <f t="shared" si="0"/>
        <v>0</v>
      </c>
      <c r="AB35" s="1139"/>
      <c r="AC35" s="1139"/>
      <c r="AD35" s="1139"/>
      <c r="AE35" s="1140"/>
      <c r="AF35" s="1114" t="s">
        <v>129</v>
      </c>
      <c r="AG35" s="1115"/>
      <c r="AH35" s="1115"/>
      <c r="AI35" s="1115"/>
      <c r="AJ35" s="1116"/>
      <c r="AK35" s="1075">
        <v>27</v>
      </c>
      <c r="AL35" s="1066"/>
      <c r="AM35" s="1066"/>
      <c r="AN35" s="1066"/>
      <c r="AO35" s="1066"/>
      <c r="AP35" s="1066">
        <v>53</v>
      </c>
      <c r="AQ35" s="1066"/>
      <c r="AR35" s="1066"/>
      <c r="AS35" s="1066"/>
      <c r="AT35" s="1066"/>
      <c r="AU35" s="1066">
        <v>51</v>
      </c>
      <c r="AV35" s="1066"/>
      <c r="AW35" s="1066"/>
      <c r="AX35" s="1066"/>
      <c r="AY35" s="1066"/>
      <c r="AZ35" s="1137" t="s">
        <v>517</v>
      </c>
      <c r="BA35" s="1137"/>
      <c r="BB35" s="1137"/>
      <c r="BC35" s="1137"/>
      <c r="BD35" s="1137"/>
      <c r="BE35" s="1127" t="s">
        <v>413</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t="s">
        <v>415</v>
      </c>
      <c r="C36" s="1133"/>
      <c r="D36" s="1133"/>
      <c r="E36" s="1133"/>
      <c r="F36" s="1133"/>
      <c r="G36" s="1133"/>
      <c r="H36" s="1133"/>
      <c r="I36" s="1133"/>
      <c r="J36" s="1133"/>
      <c r="K36" s="1133"/>
      <c r="L36" s="1133"/>
      <c r="M36" s="1133"/>
      <c r="N36" s="1133"/>
      <c r="O36" s="1133"/>
      <c r="P36" s="1134"/>
      <c r="Q36" s="1138">
        <v>263</v>
      </c>
      <c r="R36" s="1139"/>
      <c r="S36" s="1139"/>
      <c r="T36" s="1139"/>
      <c r="U36" s="1139"/>
      <c r="V36" s="1139">
        <v>800</v>
      </c>
      <c r="W36" s="1139"/>
      <c r="X36" s="1139"/>
      <c r="Y36" s="1139"/>
      <c r="Z36" s="1139"/>
      <c r="AA36" s="1139">
        <f t="shared" si="0"/>
        <v>-537</v>
      </c>
      <c r="AB36" s="1139"/>
      <c r="AC36" s="1139"/>
      <c r="AD36" s="1139"/>
      <c r="AE36" s="1140"/>
      <c r="AF36" s="1114" t="s">
        <v>129</v>
      </c>
      <c r="AG36" s="1115"/>
      <c r="AH36" s="1115"/>
      <c r="AI36" s="1115"/>
      <c r="AJ36" s="1116"/>
      <c r="AK36" s="1075">
        <v>199</v>
      </c>
      <c r="AL36" s="1066"/>
      <c r="AM36" s="1066"/>
      <c r="AN36" s="1066"/>
      <c r="AO36" s="1066"/>
      <c r="AP36" s="1066">
        <v>4009</v>
      </c>
      <c r="AQ36" s="1066"/>
      <c r="AR36" s="1066"/>
      <c r="AS36" s="1066"/>
      <c r="AT36" s="1066"/>
      <c r="AU36" s="1066">
        <v>1798</v>
      </c>
      <c r="AV36" s="1066"/>
      <c r="AW36" s="1066"/>
      <c r="AX36" s="1066"/>
      <c r="AY36" s="1066"/>
      <c r="AZ36" s="1137" t="s">
        <v>517</v>
      </c>
      <c r="BA36" s="1137"/>
      <c r="BB36" s="1137"/>
      <c r="BC36" s="1137"/>
      <c r="BD36" s="1137"/>
      <c r="BE36" s="1127" t="s">
        <v>416</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393</v>
      </c>
      <c r="B63" s="1039" t="s">
        <v>418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2327</v>
      </c>
      <c r="AG63" s="1054"/>
      <c r="AH63" s="1054"/>
      <c r="AI63" s="1054"/>
      <c r="AJ63" s="1125"/>
      <c r="AK63" s="1126"/>
      <c r="AL63" s="1058"/>
      <c r="AM63" s="1058"/>
      <c r="AN63" s="1058"/>
      <c r="AO63" s="1058"/>
      <c r="AP63" s="1054">
        <v>10927</v>
      </c>
      <c r="AQ63" s="1054"/>
      <c r="AR63" s="1054"/>
      <c r="AS63" s="1054"/>
      <c r="AT63" s="1054"/>
      <c r="AU63" s="1054">
        <v>3011</v>
      </c>
      <c r="AV63" s="1054"/>
      <c r="AW63" s="1054"/>
      <c r="AX63" s="1054"/>
      <c r="AY63" s="1054"/>
      <c r="AZ63" s="1120"/>
      <c r="BA63" s="1120"/>
      <c r="BB63" s="1120"/>
      <c r="BC63" s="1120"/>
      <c r="BD63" s="1120"/>
      <c r="BE63" s="1055"/>
      <c r="BF63" s="1055"/>
      <c r="BG63" s="1055"/>
      <c r="BH63" s="1055"/>
      <c r="BI63" s="1056"/>
      <c r="BJ63" s="1121" t="s">
        <v>419</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421</v>
      </c>
      <c r="B66" s="1091"/>
      <c r="C66" s="1091"/>
      <c r="D66" s="1091"/>
      <c r="E66" s="1091"/>
      <c r="F66" s="1091"/>
      <c r="G66" s="1091"/>
      <c r="H66" s="1091"/>
      <c r="I66" s="1091"/>
      <c r="J66" s="1091"/>
      <c r="K66" s="1091"/>
      <c r="L66" s="1091"/>
      <c r="M66" s="1091"/>
      <c r="N66" s="1091"/>
      <c r="O66" s="1091"/>
      <c r="P66" s="1092"/>
      <c r="Q66" s="1096" t="s">
        <v>422</v>
      </c>
      <c r="R66" s="1097"/>
      <c r="S66" s="1097"/>
      <c r="T66" s="1097"/>
      <c r="U66" s="1098"/>
      <c r="V66" s="1096" t="s">
        <v>398</v>
      </c>
      <c r="W66" s="1097"/>
      <c r="X66" s="1097"/>
      <c r="Y66" s="1097"/>
      <c r="Z66" s="1098"/>
      <c r="AA66" s="1096" t="s">
        <v>399</v>
      </c>
      <c r="AB66" s="1097"/>
      <c r="AC66" s="1097"/>
      <c r="AD66" s="1097"/>
      <c r="AE66" s="1098"/>
      <c r="AF66" s="1102" t="s">
        <v>400</v>
      </c>
      <c r="AG66" s="1103"/>
      <c r="AH66" s="1103"/>
      <c r="AI66" s="1103"/>
      <c r="AJ66" s="1104"/>
      <c r="AK66" s="1096" t="s">
        <v>423</v>
      </c>
      <c r="AL66" s="1091"/>
      <c r="AM66" s="1091"/>
      <c r="AN66" s="1091"/>
      <c r="AO66" s="1092"/>
      <c r="AP66" s="1096" t="s">
        <v>402</v>
      </c>
      <c r="AQ66" s="1097"/>
      <c r="AR66" s="1097"/>
      <c r="AS66" s="1097"/>
      <c r="AT66" s="1098"/>
      <c r="AU66" s="1096" t="s">
        <v>424</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583</v>
      </c>
      <c r="C68" s="1081"/>
      <c r="D68" s="1081"/>
      <c r="E68" s="1081"/>
      <c r="F68" s="1081"/>
      <c r="G68" s="1081"/>
      <c r="H68" s="1081"/>
      <c r="I68" s="1081"/>
      <c r="J68" s="1081"/>
      <c r="K68" s="1081"/>
      <c r="L68" s="1081"/>
      <c r="M68" s="1081"/>
      <c r="N68" s="1081"/>
      <c r="O68" s="1081"/>
      <c r="P68" s="1082"/>
      <c r="Q68" s="1083">
        <v>4673</v>
      </c>
      <c r="R68" s="1077"/>
      <c r="S68" s="1077"/>
      <c r="T68" s="1077"/>
      <c r="U68" s="1077"/>
      <c r="V68" s="1077">
        <v>4526</v>
      </c>
      <c r="W68" s="1077"/>
      <c r="X68" s="1077"/>
      <c r="Y68" s="1077"/>
      <c r="Z68" s="1077"/>
      <c r="AA68" s="1077">
        <f t="shared" ref="AA68" si="1">Q68-V68</f>
        <v>147</v>
      </c>
      <c r="AB68" s="1077"/>
      <c r="AC68" s="1077"/>
      <c r="AD68" s="1077"/>
      <c r="AE68" s="1077"/>
      <c r="AF68" s="1077">
        <v>147</v>
      </c>
      <c r="AG68" s="1077"/>
      <c r="AH68" s="1077"/>
      <c r="AI68" s="1077"/>
      <c r="AJ68" s="1077"/>
      <c r="AK68" s="1077" t="s">
        <v>517</v>
      </c>
      <c r="AL68" s="1077"/>
      <c r="AM68" s="1077"/>
      <c r="AN68" s="1077"/>
      <c r="AO68" s="1077"/>
      <c r="AP68" s="1077" t="s">
        <v>517</v>
      </c>
      <c r="AQ68" s="1077"/>
      <c r="AR68" s="1077"/>
      <c r="AS68" s="1077"/>
      <c r="AT68" s="1077"/>
      <c r="AU68" s="1077" t="s">
        <v>517</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584</v>
      </c>
      <c r="C69" s="1070"/>
      <c r="D69" s="1070"/>
      <c r="E69" s="1070"/>
      <c r="F69" s="1070"/>
      <c r="G69" s="1070"/>
      <c r="H69" s="1070"/>
      <c r="I69" s="1070"/>
      <c r="J69" s="1070"/>
      <c r="K69" s="1070"/>
      <c r="L69" s="1070"/>
      <c r="M69" s="1070"/>
      <c r="N69" s="1070"/>
      <c r="O69" s="1070"/>
      <c r="P69" s="1071"/>
      <c r="Q69" s="1072">
        <v>1393</v>
      </c>
      <c r="R69" s="1066"/>
      <c r="S69" s="1066"/>
      <c r="T69" s="1066"/>
      <c r="U69" s="1066"/>
      <c r="V69" s="1066">
        <v>1235</v>
      </c>
      <c r="W69" s="1066"/>
      <c r="X69" s="1066"/>
      <c r="Y69" s="1066"/>
      <c r="Z69" s="1066"/>
      <c r="AA69" s="1066">
        <v>158</v>
      </c>
      <c r="AB69" s="1066"/>
      <c r="AC69" s="1066"/>
      <c r="AD69" s="1066"/>
      <c r="AE69" s="1066"/>
      <c r="AF69" s="1066">
        <v>158</v>
      </c>
      <c r="AG69" s="1066"/>
      <c r="AH69" s="1066"/>
      <c r="AI69" s="1066"/>
      <c r="AJ69" s="1066"/>
      <c r="AK69" s="1066" t="s">
        <v>517</v>
      </c>
      <c r="AL69" s="1066"/>
      <c r="AM69" s="1066"/>
      <c r="AN69" s="1066"/>
      <c r="AO69" s="1066"/>
      <c r="AP69" s="1066" t="s">
        <v>517</v>
      </c>
      <c r="AQ69" s="1066"/>
      <c r="AR69" s="1066"/>
      <c r="AS69" s="1066"/>
      <c r="AT69" s="1066"/>
      <c r="AU69" s="1066" t="s">
        <v>517</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585</v>
      </c>
      <c r="C70" s="1070"/>
      <c r="D70" s="1070"/>
      <c r="E70" s="1070"/>
      <c r="F70" s="1070"/>
      <c r="G70" s="1070"/>
      <c r="H70" s="1070"/>
      <c r="I70" s="1070"/>
      <c r="J70" s="1070"/>
      <c r="K70" s="1070"/>
      <c r="L70" s="1070"/>
      <c r="M70" s="1070"/>
      <c r="N70" s="1070"/>
      <c r="O70" s="1070"/>
      <c r="P70" s="1071"/>
      <c r="Q70" s="1072">
        <v>421958</v>
      </c>
      <c r="R70" s="1066"/>
      <c r="S70" s="1066"/>
      <c r="T70" s="1066"/>
      <c r="U70" s="1066"/>
      <c r="V70" s="1066">
        <v>405722</v>
      </c>
      <c r="W70" s="1066"/>
      <c r="X70" s="1066"/>
      <c r="Y70" s="1066"/>
      <c r="Z70" s="1066"/>
      <c r="AA70" s="1066">
        <v>16237</v>
      </c>
      <c r="AB70" s="1066"/>
      <c r="AC70" s="1066"/>
      <c r="AD70" s="1066"/>
      <c r="AE70" s="1066"/>
      <c r="AF70" s="1066">
        <v>16237</v>
      </c>
      <c r="AG70" s="1066"/>
      <c r="AH70" s="1066"/>
      <c r="AI70" s="1066"/>
      <c r="AJ70" s="1066"/>
      <c r="AK70" s="1066">
        <v>816</v>
      </c>
      <c r="AL70" s="1066"/>
      <c r="AM70" s="1066"/>
      <c r="AN70" s="1066"/>
      <c r="AO70" s="1066"/>
      <c r="AP70" s="1066" t="s">
        <v>517</v>
      </c>
      <c r="AQ70" s="1066"/>
      <c r="AR70" s="1066"/>
      <c r="AS70" s="1066"/>
      <c r="AT70" s="1066"/>
      <c r="AU70" s="1066" t="s">
        <v>517</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586</v>
      </c>
      <c r="C71" s="1070"/>
      <c r="D71" s="1070"/>
      <c r="E71" s="1070"/>
      <c r="F71" s="1070"/>
      <c r="G71" s="1070"/>
      <c r="H71" s="1070"/>
      <c r="I71" s="1070"/>
      <c r="J71" s="1070"/>
      <c r="K71" s="1070"/>
      <c r="L71" s="1070"/>
      <c r="M71" s="1070"/>
      <c r="N71" s="1070"/>
      <c r="O71" s="1070"/>
      <c r="P71" s="1071"/>
      <c r="Q71" s="1072">
        <v>84403</v>
      </c>
      <c r="R71" s="1066"/>
      <c r="S71" s="1066"/>
      <c r="T71" s="1066"/>
      <c r="U71" s="1066"/>
      <c r="V71" s="1066">
        <v>79688</v>
      </c>
      <c r="W71" s="1066"/>
      <c r="X71" s="1066"/>
      <c r="Y71" s="1066"/>
      <c r="Z71" s="1066"/>
      <c r="AA71" s="1066">
        <f t="shared" ref="AA71" si="2">Q71-V71</f>
        <v>4715</v>
      </c>
      <c r="AB71" s="1066"/>
      <c r="AC71" s="1066"/>
      <c r="AD71" s="1066"/>
      <c r="AE71" s="1066"/>
      <c r="AF71" s="1066">
        <v>8058</v>
      </c>
      <c r="AG71" s="1066"/>
      <c r="AH71" s="1066"/>
      <c r="AI71" s="1066"/>
      <c r="AJ71" s="1066"/>
      <c r="AK71" s="1066" t="s">
        <v>517</v>
      </c>
      <c r="AL71" s="1066"/>
      <c r="AM71" s="1066"/>
      <c r="AN71" s="1066"/>
      <c r="AO71" s="1066"/>
      <c r="AP71" s="1066" t="s">
        <v>517</v>
      </c>
      <c r="AQ71" s="1066"/>
      <c r="AR71" s="1066"/>
      <c r="AS71" s="1066"/>
      <c r="AT71" s="1066"/>
      <c r="AU71" s="1066" t="s">
        <v>517</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393</v>
      </c>
      <c r="B88" s="1039" t="s">
        <v>425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24600</v>
      </c>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17</v>
      </c>
      <c r="CS102" s="1046"/>
      <c r="CT102" s="1046"/>
      <c r="CU102" s="1046"/>
      <c r="CV102" s="1047"/>
      <c r="CW102" s="1045">
        <v>95</v>
      </c>
      <c r="CX102" s="1046"/>
      <c r="CY102" s="1046"/>
      <c r="CZ102" s="1046"/>
      <c r="DA102" s="1047"/>
      <c r="DB102" s="1045">
        <v>1100</v>
      </c>
      <c r="DC102" s="1046"/>
      <c r="DD102" s="1046"/>
      <c r="DE102" s="1046"/>
      <c r="DF102" s="1047"/>
      <c r="DG102" s="1045"/>
      <c r="DH102" s="1046"/>
      <c r="DI102" s="1046"/>
      <c r="DJ102" s="1046"/>
      <c r="DK102" s="1047"/>
      <c r="DL102" s="1045"/>
      <c r="DM102" s="1046"/>
      <c r="DN102" s="1046"/>
      <c r="DO102" s="1046"/>
      <c r="DP102" s="1047"/>
      <c r="DQ102" s="1045">
        <v>2345</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431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434</v>
      </c>
      <c r="AB109" s="989"/>
      <c r="AC109" s="989"/>
      <c r="AD109" s="989"/>
      <c r="AE109" s="990"/>
      <c r="AF109" s="991" t="s">
        <v>435</v>
      </c>
      <c r="AG109" s="989"/>
      <c r="AH109" s="989"/>
      <c r="AI109" s="989"/>
      <c r="AJ109" s="990"/>
      <c r="AK109" s="991" t="s">
        <v>308</v>
      </c>
      <c r="AL109" s="989"/>
      <c r="AM109" s="989"/>
      <c r="AN109" s="989"/>
      <c r="AO109" s="990"/>
      <c r="AP109" s="991" t="s">
        <v>436</v>
      </c>
      <c r="AQ109" s="989"/>
      <c r="AR109" s="989"/>
      <c r="AS109" s="989"/>
      <c r="AT109" s="1020"/>
      <c r="AU109" s="988" t="s">
        <v>433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434</v>
      </c>
      <c r="BR109" s="989"/>
      <c r="BS109" s="989"/>
      <c r="BT109" s="989"/>
      <c r="BU109" s="990"/>
      <c r="BV109" s="991" t="s">
        <v>435</v>
      </c>
      <c r="BW109" s="989"/>
      <c r="BX109" s="989"/>
      <c r="BY109" s="989"/>
      <c r="BZ109" s="990"/>
      <c r="CA109" s="991" t="s">
        <v>308</v>
      </c>
      <c r="CB109" s="989"/>
      <c r="CC109" s="989"/>
      <c r="CD109" s="989"/>
      <c r="CE109" s="990"/>
      <c r="CF109" s="1027" t="s">
        <v>436</v>
      </c>
      <c r="CG109" s="1027"/>
      <c r="CH109" s="1027"/>
      <c r="CI109" s="1027"/>
      <c r="CJ109" s="1027"/>
      <c r="CK109" s="991" t="s">
        <v>437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434</v>
      </c>
      <c r="DH109" s="989"/>
      <c r="DI109" s="989"/>
      <c r="DJ109" s="989"/>
      <c r="DK109" s="990"/>
      <c r="DL109" s="991" t="s">
        <v>435</v>
      </c>
      <c r="DM109" s="989"/>
      <c r="DN109" s="989"/>
      <c r="DO109" s="989"/>
      <c r="DP109" s="990"/>
      <c r="DQ109" s="991" t="s">
        <v>308</v>
      </c>
      <c r="DR109" s="989"/>
      <c r="DS109" s="989"/>
      <c r="DT109" s="989"/>
      <c r="DU109" s="990"/>
      <c r="DV109" s="991" t="s">
        <v>436</v>
      </c>
      <c r="DW109" s="989"/>
      <c r="DX109" s="989"/>
      <c r="DY109" s="989"/>
      <c r="DZ109" s="1020"/>
    </row>
    <row r="110" spans="1:131" s="248" customFormat="1" ht="26.25" customHeight="1" x14ac:dyDescent="0.2">
      <c r="A110" s="891" t="s">
        <v>438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1926442</v>
      </c>
      <c r="AB110" s="982"/>
      <c r="AC110" s="982"/>
      <c r="AD110" s="982"/>
      <c r="AE110" s="983"/>
      <c r="AF110" s="984">
        <v>1826013</v>
      </c>
      <c r="AG110" s="982"/>
      <c r="AH110" s="982"/>
      <c r="AI110" s="982"/>
      <c r="AJ110" s="983"/>
      <c r="AK110" s="984">
        <v>1760388</v>
      </c>
      <c r="AL110" s="982"/>
      <c r="AM110" s="982"/>
      <c r="AN110" s="982"/>
      <c r="AO110" s="983"/>
      <c r="AP110" s="985">
        <v>26.9</v>
      </c>
      <c r="AQ110" s="986"/>
      <c r="AR110" s="986"/>
      <c r="AS110" s="986"/>
      <c r="AT110" s="987"/>
      <c r="AU110" s="1021" t="s">
        <v>73</v>
      </c>
      <c r="AV110" s="1022"/>
      <c r="AW110" s="1022"/>
      <c r="AX110" s="1022"/>
      <c r="AY110" s="1022"/>
      <c r="AZ110" s="947" t="s">
        <v>439</v>
      </c>
      <c r="BA110" s="892"/>
      <c r="BB110" s="892"/>
      <c r="BC110" s="892"/>
      <c r="BD110" s="892"/>
      <c r="BE110" s="892"/>
      <c r="BF110" s="892"/>
      <c r="BG110" s="892"/>
      <c r="BH110" s="892"/>
      <c r="BI110" s="892"/>
      <c r="BJ110" s="892"/>
      <c r="BK110" s="892"/>
      <c r="BL110" s="892"/>
      <c r="BM110" s="892"/>
      <c r="BN110" s="892"/>
      <c r="BO110" s="892"/>
      <c r="BP110" s="893"/>
      <c r="BQ110" s="948">
        <v>21391206</v>
      </c>
      <c r="BR110" s="929"/>
      <c r="BS110" s="929"/>
      <c r="BT110" s="929"/>
      <c r="BU110" s="929"/>
      <c r="BV110" s="929">
        <v>21372591</v>
      </c>
      <c r="BW110" s="929"/>
      <c r="BX110" s="929"/>
      <c r="BY110" s="929"/>
      <c r="BZ110" s="929"/>
      <c r="CA110" s="929">
        <v>23218833</v>
      </c>
      <c r="CB110" s="929"/>
      <c r="CC110" s="929"/>
      <c r="CD110" s="929"/>
      <c r="CE110" s="929"/>
      <c r="CF110" s="953">
        <v>354.9</v>
      </c>
      <c r="CG110" s="954"/>
      <c r="CH110" s="954"/>
      <c r="CI110" s="954"/>
      <c r="CJ110" s="954"/>
      <c r="CK110" s="1017" t="s">
        <v>440</v>
      </c>
      <c r="CL110" s="903"/>
      <c r="CM110" s="978" t="s">
        <v>441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442</v>
      </c>
      <c r="DH110" s="929"/>
      <c r="DI110" s="929"/>
      <c r="DJ110" s="929"/>
      <c r="DK110" s="929"/>
      <c r="DL110" s="929" t="s">
        <v>443</v>
      </c>
      <c r="DM110" s="929"/>
      <c r="DN110" s="929"/>
      <c r="DO110" s="929"/>
      <c r="DP110" s="929"/>
      <c r="DQ110" s="929" t="s">
        <v>443</v>
      </c>
      <c r="DR110" s="929"/>
      <c r="DS110" s="929"/>
      <c r="DT110" s="929"/>
      <c r="DU110" s="929"/>
      <c r="DV110" s="930" t="s">
        <v>129</v>
      </c>
      <c r="DW110" s="930"/>
      <c r="DX110" s="930"/>
      <c r="DY110" s="930"/>
      <c r="DZ110" s="931"/>
    </row>
    <row r="111" spans="1:131" s="248" customFormat="1" ht="26.25" customHeight="1" x14ac:dyDescent="0.2">
      <c r="A111" s="858" t="s">
        <v>444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443</v>
      </c>
      <c r="AB111" s="1010"/>
      <c r="AC111" s="1010"/>
      <c r="AD111" s="1010"/>
      <c r="AE111" s="1011"/>
      <c r="AF111" s="1012" t="s">
        <v>443</v>
      </c>
      <c r="AG111" s="1010"/>
      <c r="AH111" s="1010"/>
      <c r="AI111" s="1010"/>
      <c r="AJ111" s="1011"/>
      <c r="AK111" s="1012" t="s">
        <v>443</v>
      </c>
      <c r="AL111" s="1010"/>
      <c r="AM111" s="1010"/>
      <c r="AN111" s="1010"/>
      <c r="AO111" s="1011"/>
      <c r="AP111" s="1013" t="s">
        <v>443</v>
      </c>
      <c r="AQ111" s="1014"/>
      <c r="AR111" s="1014"/>
      <c r="AS111" s="1014"/>
      <c r="AT111" s="1015"/>
      <c r="AU111" s="1023"/>
      <c r="AV111" s="1024"/>
      <c r="AW111" s="1024"/>
      <c r="AX111" s="1024"/>
      <c r="AY111" s="1024"/>
      <c r="AZ111" s="899" t="s">
        <v>445</v>
      </c>
      <c r="BA111" s="834"/>
      <c r="BB111" s="834"/>
      <c r="BC111" s="834"/>
      <c r="BD111" s="834"/>
      <c r="BE111" s="834"/>
      <c r="BF111" s="834"/>
      <c r="BG111" s="834"/>
      <c r="BH111" s="834"/>
      <c r="BI111" s="834"/>
      <c r="BJ111" s="834"/>
      <c r="BK111" s="834"/>
      <c r="BL111" s="834"/>
      <c r="BM111" s="834"/>
      <c r="BN111" s="834"/>
      <c r="BO111" s="834"/>
      <c r="BP111" s="835"/>
      <c r="BQ111" s="900">
        <v>386137</v>
      </c>
      <c r="BR111" s="901"/>
      <c r="BS111" s="901"/>
      <c r="BT111" s="901"/>
      <c r="BU111" s="901"/>
      <c r="BV111" s="901">
        <v>386137</v>
      </c>
      <c r="BW111" s="901"/>
      <c r="BX111" s="901"/>
      <c r="BY111" s="901"/>
      <c r="BZ111" s="901"/>
      <c r="CA111" s="901">
        <v>386137</v>
      </c>
      <c r="CB111" s="901"/>
      <c r="CC111" s="901"/>
      <c r="CD111" s="901"/>
      <c r="CE111" s="901"/>
      <c r="CF111" s="962">
        <v>5.9</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419</v>
      </c>
      <c r="DH111" s="901"/>
      <c r="DI111" s="901"/>
      <c r="DJ111" s="901"/>
      <c r="DK111" s="901"/>
      <c r="DL111" s="901" t="s">
        <v>129</v>
      </c>
      <c r="DM111" s="901"/>
      <c r="DN111" s="901"/>
      <c r="DO111" s="901"/>
      <c r="DP111" s="901"/>
      <c r="DQ111" s="901" t="s">
        <v>443</v>
      </c>
      <c r="DR111" s="901"/>
      <c r="DS111" s="901"/>
      <c r="DT111" s="901"/>
      <c r="DU111" s="901"/>
      <c r="DV111" s="878" t="s">
        <v>443</v>
      </c>
      <c r="DW111" s="878"/>
      <c r="DX111" s="878"/>
      <c r="DY111" s="878"/>
      <c r="DZ111" s="879"/>
    </row>
    <row r="112" spans="1:131" s="248" customFormat="1" ht="26.25" customHeight="1" x14ac:dyDescent="0.2">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443</v>
      </c>
      <c r="AB112" s="864"/>
      <c r="AC112" s="864"/>
      <c r="AD112" s="864"/>
      <c r="AE112" s="865"/>
      <c r="AF112" s="866" t="s">
        <v>419</v>
      </c>
      <c r="AG112" s="864"/>
      <c r="AH112" s="864"/>
      <c r="AI112" s="864"/>
      <c r="AJ112" s="865"/>
      <c r="AK112" s="866" t="s">
        <v>419</v>
      </c>
      <c r="AL112" s="864"/>
      <c r="AM112" s="864"/>
      <c r="AN112" s="864"/>
      <c r="AO112" s="865"/>
      <c r="AP112" s="911" t="s">
        <v>419</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3533900</v>
      </c>
      <c r="BR112" s="901"/>
      <c r="BS112" s="901"/>
      <c r="BT112" s="901"/>
      <c r="BU112" s="901"/>
      <c r="BV112" s="901">
        <v>3292138</v>
      </c>
      <c r="BW112" s="901"/>
      <c r="BX112" s="901"/>
      <c r="BY112" s="901"/>
      <c r="BZ112" s="901"/>
      <c r="CA112" s="901">
        <v>3011192</v>
      </c>
      <c r="CB112" s="901"/>
      <c r="CC112" s="901"/>
      <c r="CD112" s="901"/>
      <c r="CE112" s="901"/>
      <c r="CF112" s="962">
        <v>46</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129</v>
      </c>
      <c r="DH112" s="901"/>
      <c r="DI112" s="901"/>
      <c r="DJ112" s="901"/>
      <c r="DK112" s="901"/>
      <c r="DL112" s="901" t="s">
        <v>419</v>
      </c>
      <c r="DM112" s="901"/>
      <c r="DN112" s="901"/>
      <c r="DO112" s="901"/>
      <c r="DP112" s="901"/>
      <c r="DQ112" s="901" t="s">
        <v>443</v>
      </c>
      <c r="DR112" s="901"/>
      <c r="DS112" s="901"/>
      <c r="DT112" s="901"/>
      <c r="DU112" s="901"/>
      <c r="DV112" s="878" t="s">
        <v>443</v>
      </c>
      <c r="DW112" s="878"/>
      <c r="DX112" s="878"/>
      <c r="DY112" s="878"/>
      <c r="DZ112" s="879"/>
    </row>
    <row r="113" spans="1:130" s="248" customFormat="1" ht="26.25" customHeight="1" x14ac:dyDescent="0.2">
      <c r="A113" s="1005"/>
      <c r="B113" s="1006"/>
      <c r="C113" s="834" t="s">
        <v>451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369566</v>
      </c>
      <c r="AB113" s="1010"/>
      <c r="AC113" s="1010"/>
      <c r="AD113" s="1010"/>
      <c r="AE113" s="1011"/>
      <c r="AF113" s="1012">
        <v>349350</v>
      </c>
      <c r="AG113" s="1010"/>
      <c r="AH113" s="1010"/>
      <c r="AI113" s="1010"/>
      <c r="AJ113" s="1011"/>
      <c r="AK113" s="1012">
        <v>316048</v>
      </c>
      <c r="AL113" s="1010"/>
      <c r="AM113" s="1010"/>
      <c r="AN113" s="1010"/>
      <c r="AO113" s="1011"/>
      <c r="AP113" s="1013">
        <v>4.8</v>
      </c>
      <c r="AQ113" s="1014"/>
      <c r="AR113" s="1014"/>
      <c r="AS113" s="1014"/>
      <c r="AT113" s="1015"/>
      <c r="AU113" s="1023"/>
      <c r="AV113" s="1024"/>
      <c r="AW113" s="1024"/>
      <c r="AX113" s="1024"/>
      <c r="AY113" s="1024"/>
      <c r="AZ113" s="899" t="s">
        <v>452</v>
      </c>
      <c r="BA113" s="834"/>
      <c r="BB113" s="834"/>
      <c r="BC113" s="834"/>
      <c r="BD113" s="834"/>
      <c r="BE113" s="834"/>
      <c r="BF113" s="834"/>
      <c r="BG113" s="834"/>
      <c r="BH113" s="834"/>
      <c r="BI113" s="834"/>
      <c r="BJ113" s="834"/>
      <c r="BK113" s="834"/>
      <c r="BL113" s="834"/>
      <c r="BM113" s="834"/>
      <c r="BN113" s="834"/>
      <c r="BO113" s="834"/>
      <c r="BP113" s="835"/>
      <c r="BQ113" s="900" t="s">
        <v>129</v>
      </c>
      <c r="BR113" s="901"/>
      <c r="BS113" s="901"/>
      <c r="BT113" s="901"/>
      <c r="BU113" s="901"/>
      <c r="BV113" s="901" t="s">
        <v>419</v>
      </c>
      <c r="BW113" s="901"/>
      <c r="BX113" s="901"/>
      <c r="BY113" s="901"/>
      <c r="BZ113" s="901"/>
      <c r="CA113" s="901" t="s">
        <v>443</v>
      </c>
      <c r="CB113" s="901"/>
      <c r="CC113" s="901"/>
      <c r="CD113" s="901"/>
      <c r="CE113" s="901"/>
      <c r="CF113" s="962" t="s">
        <v>443</v>
      </c>
      <c r="CG113" s="963"/>
      <c r="CH113" s="963"/>
      <c r="CI113" s="963"/>
      <c r="CJ113" s="963"/>
      <c r="CK113" s="1018"/>
      <c r="CL113" s="905"/>
      <c r="CM113" s="908" t="s">
        <v>453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419</v>
      </c>
      <c r="DH113" s="864"/>
      <c r="DI113" s="864"/>
      <c r="DJ113" s="864"/>
      <c r="DK113" s="865"/>
      <c r="DL113" s="866" t="s">
        <v>419</v>
      </c>
      <c r="DM113" s="864"/>
      <c r="DN113" s="864"/>
      <c r="DO113" s="864"/>
      <c r="DP113" s="865"/>
      <c r="DQ113" s="866" t="s">
        <v>419</v>
      </c>
      <c r="DR113" s="864"/>
      <c r="DS113" s="864"/>
      <c r="DT113" s="864"/>
      <c r="DU113" s="865"/>
      <c r="DV113" s="911" t="s">
        <v>129</v>
      </c>
      <c r="DW113" s="912"/>
      <c r="DX113" s="912"/>
      <c r="DY113" s="912"/>
      <c r="DZ113" s="913"/>
    </row>
    <row r="114" spans="1:130" s="248" customFormat="1" ht="26.25" customHeight="1" x14ac:dyDescent="0.2">
      <c r="A114" s="1005"/>
      <c r="B114" s="1006"/>
      <c r="C114" s="834" t="s">
        <v>454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419</v>
      </c>
      <c r="AB114" s="864"/>
      <c r="AC114" s="864"/>
      <c r="AD114" s="864"/>
      <c r="AE114" s="865"/>
      <c r="AF114" s="866" t="s">
        <v>443</v>
      </c>
      <c r="AG114" s="864"/>
      <c r="AH114" s="864"/>
      <c r="AI114" s="864"/>
      <c r="AJ114" s="865"/>
      <c r="AK114" s="866" t="s">
        <v>419</v>
      </c>
      <c r="AL114" s="864"/>
      <c r="AM114" s="864"/>
      <c r="AN114" s="864"/>
      <c r="AO114" s="865"/>
      <c r="AP114" s="911" t="s">
        <v>443</v>
      </c>
      <c r="AQ114" s="912"/>
      <c r="AR114" s="912"/>
      <c r="AS114" s="912"/>
      <c r="AT114" s="913"/>
      <c r="AU114" s="1023"/>
      <c r="AV114" s="1024"/>
      <c r="AW114" s="1024"/>
      <c r="AX114" s="1024"/>
      <c r="AY114" s="1024"/>
      <c r="AZ114" s="899" t="s">
        <v>455</v>
      </c>
      <c r="BA114" s="834"/>
      <c r="BB114" s="834"/>
      <c r="BC114" s="834"/>
      <c r="BD114" s="834"/>
      <c r="BE114" s="834"/>
      <c r="BF114" s="834"/>
      <c r="BG114" s="834"/>
      <c r="BH114" s="834"/>
      <c r="BI114" s="834"/>
      <c r="BJ114" s="834"/>
      <c r="BK114" s="834"/>
      <c r="BL114" s="834"/>
      <c r="BM114" s="834"/>
      <c r="BN114" s="834"/>
      <c r="BO114" s="834"/>
      <c r="BP114" s="835"/>
      <c r="BQ114" s="900">
        <v>1590998</v>
      </c>
      <c r="BR114" s="901"/>
      <c r="BS114" s="901"/>
      <c r="BT114" s="901"/>
      <c r="BU114" s="901"/>
      <c r="BV114" s="901">
        <v>1592992</v>
      </c>
      <c r="BW114" s="901"/>
      <c r="BX114" s="901"/>
      <c r="BY114" s="901"/>
      <c r="BZ114" s="901"/>
      <c r="CA114" s="901">
        <v>1562336</v>
      </c>
      <c r="CB114" s="901"/>
      <c r="CC114" s="901"/>
      <c r="CD114" s="901"/>
      <c r="CE114" s="901"/>
      <c r="CF114" s="962">
        <v>23.9</v>
      </c>
      <c r="CG114" s="963"/>
      <c r="CH114" s="963"/>
      <c r="CI114" s="963"/>
      <c r="CJ114" s="963"/>
      <c r="CK114" s="1018"/>
      <c r="CL114" s="905"/>
      <c r="CM114" s="908" t="s">
        <v>456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129</v>
      </c>
      <c r="DH114" s="864"/>
      <c r="DI114" s="864"/>
      <c r="DJ114" s="864"/>
      <c r="DK114" s="865"/>
      <c r="DL114" s="866" t="s">
        <v>443</v>
      </c>
      <c r="DM114" s="864"/>
      <c r="DN114" s="864"/>
      <c r="DO114" s="864"/>
      <c r="DP114" s="865"/>
      <c r="DQ114" s="866" t="s">
        <v>443</v>
      </c>
      <c r="DR114" s="864"/>
      <c r="DS114" s="864"/>
      <c r="DT114" s="864"/>
      <c r="DU114" s="865"/>
      <c r="DV114" s="911" t="s">
        <v>419</v>
      </c>
      <c r="DW114" s="912"/>
      <c r="DX114" s="912"/>
      <c r="DY114" s="912"/>
      <c r="DZ114" s="913"/>
    </row>
    <row r="115" spans="1:130" s="248" customFormat="1" ht="26.25" customHeight="1" x14ac:dyDescent="0.2">
      <c r="A115" s="1005"/>
      <c r="B115" s="1006"/>
      <c r="C115" s="834" t="s">
        <v>457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443</v>
      </c>
      <c r="AB115" s="1010"/>
      <c r="AC115" s="1010"/>
      <c r="AD115" s="1010"/>
      <c r="AE115" s="1011"/>
      <c r="AF115" s="1012" t="s">
        <v>419</v>
      </c>
      <c r="AG115" s="1010"/>
      <c r="AH115" s="1010"/>
      <c r="AI115" s="1010"/>
      <c r="AJ115" s="1011"/>
      <c r="AK115" s="1012" t="s">
        <v>419</v>
      </c>
      <c r="AL115" s="1010"/>
      <c r="AM115" s="1010"/>
      <c r="AN115" s="1010"/>
      <c r="AO115" s="1011"/>
      <c r="AP115" s="1013" t="s">
        <v>419</v>
      </c>
      <c r="AQ115" s="1014"/>
      <c r="AR115" s="1014"/>
      <c r="AS115" s="1014"/>
      <c r="AT115" s="1015"/>
      <c r="AU115" s="1023"/>
      <c r="AV115" s="1024"/>
      <c r="AW115" s="1024"/>
      <c r="AX115" s="1024"/>
      <c r="AY115" s="1024"/>
      <c r="AZ115" s="899" t="s">
        <v>458</v>
      </c>
      <c r="BA115" s="834"/>
      <c r="BB115" s="834"/>
      <c r="BC115" s="834"/>
      <c r="BD115" s="834"/>
      <c r="BE115" s="834"/>
      <c r="BF115" s="834"/>
      <c r="BG115" s="834"/>
      <c r="BH115" s="834"/>
      <c r="BI115" s="834"/>
      <c r="BJ115" s="834"/>
      <c r="BK115" s="834"/>
      <c r="BL115" s="834"/>
      <c r="BM115" s="834"/>
      <c r="BN115" s="834"/>
      <c r="BO115" s="834"/>
      <c r="BP115" s="835"/>
      <c r="BQ115" s="900">
        <v>2451867</v>
      </c>
      <c r="BR115" s="901"/>
      <c r="BS115" s="901"/>
      <c r="BT115" s="901"/>
      <c r="BU115" s="901"/>
      <c r="BV115" s="901">
        <v>2450582</v>
      </c>
      <c r="BW115" s="901"/>
      <c r="BX115" s="901"/>
      <c r="BY115" s="901"/>
      <c r="BZ115" s="901"/>
      <c r="CA115" s="901">
        <v>2346617</v>
      </c>
      <c r="CB115" s="901"/>
      <c r="CC115" s="901"/>
      <c r="CD115" s="901"/>
      <c r="CE115" s="901"/>
      <c r="CF115" s="962">
        <v>35.9</v>
      </c>
      <c r="CG115" s="963"/>
      <c r="CH115" s="963"/>
      <c r="CI115" s="963"/>
      <c r="CJ115" s="963"/>
      <c r="CK115" s="1018"/>
      <c r="CL115" s="905"/>
      <c r="CM115" s="899"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386137</v>
      </c>
      <c r="DH115" s="864"/>
      <c r="DI115" s="864"/>
      <c r="DJ115" s="864"/>
      <c r="DK115" s="865"/>
      <c r="DL115" s="866">
        <v>386137</v>
      </c>
      <c r="DM115" s="864"/>
      <c r="DN115" s="864"/>
      <c r="DO115" s="864"/>
      <c r="DP115" s="865"/>
      <c r="DQ115" s="866">
        <v>386137</v>
      </c>
      <c r="DR115" s="864"/>
      <c r="DS115" s="864"/>
      <c r="DT115" s="864"/>
      <c r="DU115" s="865"/>
      <c r="DV115" s="911">
        <v>5.9</v>
      </c>
      <c r="DW115" s="912"/>
      <c r="DX115" s="912"/>
      <c r="DY115" s="912"/>
      <c r="DZ115" s="913"/>
    </row>
    <row r="116" spans="1:130" s="248" customFormat="1" ht="26.25" customHeight="1" x14ac:dyDescent="0.2">
      <c r="A116" s="1007"/>
      <c r="B116" s="1008"/>
      <c r="C116" s="967" t="s">
        <v>460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8</v>
      </c>
      <c r="AB116" s="864"/>
      <c r="AC116" s="864"/>
      <c r="AD116" s="864"/>
      <c r="AE116" s="865"/>
      <c r="AF116" s="866">
        <v>75</v>
      </c>
      <c r="AG116" s="864"/>
      <c r="AH116" s="864"/>
      <c r="AI116" s="864"/>
      <c r="AJ116" s="865"/>
      <c r="AK116" s="866">
        <v>159</v>
      </c>
      <c r="AL116" s="864"/>
      <c r="AM116" s="864"/>
      <c r="AN116" s="864"/>
      <c r="AO116" s="865"/>
      <c r="AP116" s="911">
        <v>0</v>
      </c>
      <c r="AQ116" s="912"/>
      <c r="AR116" s="912"/>
      <c r="AS116" s="912"/>
      <c r="AT116" s="913"/>
      <c r="AU116" s="1023"/>
      <c r="AV116" s="1024"/>
      <c r="AW116" s="1024"/>
      <c r="AX116" s="1024"/>
      <c r="AY116" s="1024"/>
      <c r="AZ116" s="950" t="s">
        <v>461</v>
      </c>
      <c r="BA116" s="951"/>
      <c r="BB116" s="951"/>
      <c r="BC116" s="951"/>
      <c r="BD116" s="951"/>
      <c r="BE116" s="951"/>
      <c r="BF116" s="951"/>
      <c r="BG116" s="951"/>
      <c r="BH116" s="951"/>
      <c r="BI116" s="951"/>
      <c r="BJ116" s="951"/>
      <c r="BK116" s="951"/>
      <c r="BL116" s="951"/>
      <c r="BM116" s="951"/>
      <c r="BN116" s="951"/>
      <c r="BO116" s="951"/>
      <c r="BP116" s="952"/>
      <c r="BQ116" s="900" t="s">
        <v>443</v>
      </c>
      <c r="BR116" s="901"/>
      <c r="BS116" s="901"/>
      <c r="BT116" s="901"/>
      <c r="BU116" s="901"/>
      <c r="BV116" s="901" t="s">
        <v>443</v>
      </c>
      <c r="BW116" s="901"/>
      <c r="BX116" s="901"/>
      <c r="BY116" s="901"/>
      <c r="BZ116" s="901"/>
      <c r="CA116" s="901" t="s">
        <v>443</v>
      </c>
      <c r="CB116" s="901"/>
      <c r="CC116" s="901"/>
      <c r="CD116" s="901"/>
      <c r="CE116" s="901"/>
      <c r="CF116" s="962" t="s">
        <v>443</v>
      </c>
      <c r="CG116" s="963"/>
      <c r="CH116" s="963"/>
      <c r="CI116" s="963"/>
      <c r="CJ116" s="963"/>
      <c r="CK116" s="1018"/>
      <c r="CL116" s="905"/>
      <c r="CM116" s="908" t="s">
        <v>462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419</v>
      </c>
      <c r="DH116" s="864"/>
      <c r="DI116" s="864"/>
      <c r="DJ116" s="864"/>
      <c r="DK116" s="865"/>
      <c r="DL116" s="866" t="s">
        <v>443</v>
      </c>
      <c r="DM116" s="864"/>
      <c r="DN116" s="864"/>
      <c r="DO116" s="864"/>
      <c r="DP116" s="865"/>
      <c r="DQ116" s="866" t="s">
        <v>419</v>
      </c>
      <c r="DR116" s="864"/>
      <c r="DS116" s="864"/>
      <c r="DT116" s="864"/>
      <c r="DU116" s="865"/>
      <c r="DV116" s="911" t="s">
        <v>442</v>
      </c>
      <c r="DW116" s="912"/>
      <c r="DX116" s="912"/>
      <c r="DY116" s="912"/>
      <c r="DZ116" s="913"/>
    </row>
    <row r="117" spans="1:130" s="248" customFormat="1" ht="26.25" customHeight="1" x14ac:dyDescent="0.2">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463</v>
      </c>
      <c r="Z117" s="990"/>
      <c r="AA117" s="995">
        <v>2296016</v>
      </c>
      <c r="AB117" s="996"/>
      <c r="AC117" s="996"/>
      <c r="AD117" s="996"/>
      <c r="AE117" s="997"/>
      <c r="AF117" s="998">
        <v>2175438</v>
      </c>
      <c r="AG117" s="996"/>
      <c r="AH117" s="996"/>
      <c r="AI117" s="996"/>
      <c r="AJ117" s="997"/>
      <c r="AK117" s="998">
        <v>2076595</v>
      </c>
      <c r="AL117" s="996"/>
      <c r="AM117" s="996"/>
      <c r="AN117" s="996"/>
      <c r="AO117" s="997"/>
      <c r="AP117" s="999"/>
      <c r="AQ117" s="1000"/>
      <c r="AR117" s="1000"/>
      <c r="AS117" s="1000"/>
      <c r="AT117" s="1001"/>
      <c r="AU117" s="1023"/>
      <c r="AV117" s="1024"/>
      <c r="AW117" s="1024"/>
      <c r="AX117" s="1024"/>
      <c r="AY117" s="1024"/>
      <c r="AZ117" s="950" t="s">
        <v>464</v>
      </c>
      <c r="BA117" s="951"/>
      <c r="BB117" s="951"/>
      <c r="BC117" s="951"/>
      <c r="BD117" s="951"/>
      <c r="BE117" s="951"/>
      <c r="BF117" s="951"/>
      <c r="BG117" s="951"/>
      <c r="BH117" s="951"/>
      <c r="BI117" s="951"/>
      <c r="BJ117" s="951"/>
      <c r="BK117" s="951"/>
      <c r="BL117" s="951"/>
      <c r="BM117" s="951"/>
      <c r="BN117" s="951"/>
      <c r="BO117" s="951"/>
      <c r="BP117" s="952"/>
      <c r="BQ117" s="900" t="s">
        <v>419</v>
      </c>
      <c r="BR117" s="901"/>
      <c r="BS117" s="901"/>
      <c r="BT117" s="901"/>
      <c r="BU117" s="901"/>
      <c r="BV117" s="901" t="s">
        <v>129</v>
      </c>
      <c r="BW117" s="901"/>
      <c r="BX117" s="901"/>
      <c r="BY117" s="901"/>
      <c r="BZ117" s="901"/>
      <c r="CA117" s="901" t="s">
        <v>419</v>
      </c>
      <c r="CB117" s="901"/>
      <c r="CC117" s="901"/>
      <c r="CD117" s="901"/>
      <c r="CE117" s="901"/>
      <c r="CF117" s="962" t="s">
        <v>419</v>
      </c>
      <c r="CG117" s="963"/>
      <c r="CH117" s="963"/>
      <c r="CI117" s="963"/>
      <c r="CJ117" s="963"/>
      <c r="CK117" s="1018"/>
      <c r="CL117" s="905"/>
      <c r="CM117" s="908" t="s">
        <v>465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419</v>
      </c>
      <c r="DH117" s="864"/>
      <c r="DI117" s="864"/>
      <c r="DJ117" s="864"/>
      <c r="DK117" s="865"/>
      <c r="DL117" s="866" t="s">
        <v>129</v>
      </c>
      <c r="DM117" s="864"/>
      <c r="DN117" s="864"/>
      <c r="DO117" s="864"/>
      <c r="DP117" s="865"/>
      <c r="DQ117" s="866" t="s">
        <v>419</v>
      </c>
      <c r="DR117" s="864"/>
      <c r="DS117" s="864"/>
      <c r="DT117" s="864"/>
      <c r="DU117" s="865"/>
      <c r="DV117" s="911" t="s">
        <v>419</v>
      </c>
      <c r="DW117" s="912"/>
      <c r="DX117" s="912"/>
      <c r="DY117" s="912"/>
      <c r="DZ117" s="913"/>
    </row>
    <row r="118" spans="1:130" s="248" customFormat="1" ht="26.25" customHeight="1" x14ac:dyDescent="0.2">
      <c r="A118" s="988" t="s">
        <v>437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434</v>
      </c>
      <c r="AB118" s="989"/>
      <c r="AC118" s="989"/>
      <c r="AD118" s="989"/>
      <c r="AE118" s="990"/>
      <c r="AF118" s="991" t="s">
        <v>435</v>
      </c>
      <c r="AG118" s="989"/>
      <c r="AH118" s="989"/>
      <c r="AI118" s="989"/>
      <c r="AJ118" s="990"/>
      <c r="AK118" s="991" t="s">
        <v>308</v>
      </c>
      <c r="AL118" s="989"/>
      <c r="AM118" s="989"/>
      <c r="AN118" s="989"/>
      <c r="AO118" s="990"/>
      <c r="AP118" s="992" t="s">
        <v>436</v>
      </c>
      <c r="AQ118" s="993"/>
      <c r="AR118" s="993"/>
      <c r="AS118" s="993"/>
      <c r="AT118" s="994"/>
      <c r="AU118" s="1023"/>
      <c r="AV118" s="1024"/>
      <c r="AW118" s="1024"/>
      <c r="AX118" s="1024"/>
      <c r="AY118" s="1024"/>
      <c r="AZ118" s="966" t="s">
        <v>466</v>
      </c>
      <c r="BA118" s="967"/>
      <c r="BB118" s="967"/>
      <c r="BC118" s="967"/>
      <c r="BD118" s="967"/>
      <c r="BE118" s="967"/>
      <c r="BF118" s="967"/>
      <c r="BG118" s="967"/>
      <c r="BH118" s="967"/>
      <c r="BI118" s="967"/>
      <c r="BJ118" s="967"/>
      <c r="BK118" s="967"/>
      <c r="BL118" s="967"/>
      <c r="BM118" s="967"/>
      <c r="BN118" s="967"/>
      <c r="BO118" s="967"/>
      <c r="BP118" s="968"/>
      <c r="BQ118" s="969" t="s">
        <v>129</v>
      </c>
      <c r="BR118" s="932"/>
      <c r="BS118" s="932"/>
      <c r="BT118" s="932"/>
      <c r="BU118" s="932"/>
      <c r="BV118" s="932" t="s">
        <v>129</v>
      </c>
      <c r="BW118" s="932"/>
      <c r="BX118" s="932"/>
      <c r="BY118" s="932"/>
      <c r="BZ118" s="932"/>
      <c r="CA118" s="932" t="s">
        <v>129</v>
      </c>
      <c r="CB118" s="932"/>
      <c r="CC118" s="932"/>
      <c r="CD118" s="932"/>
      <c r="CE118" s="932"/>
      <c r="CF118" s="962" t="s">
        <v>129</v>
      </c>
      <c r="CG118" s="963"/>
      <c r="CH118" s="963"/>
      <c r="CI118" s="963"/>
      <c r="CJ118" s="963"/>
      <c r="CK118" s="1018"/>
      <c r="CL118" s="905"/>
      <c r="CM118" s="908" t="s">
        <v>467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129</v>
      </c>
      <c r="DH118" s="864"/>
      <c r="DI118" s="864"/>
      <c r="DJ118" s="864"/>
      <c r="DK118" s="865"/>
      <c r="DL118" s="866" t="s">
        <v>129</v>
      </c>
      <c r="DM118" s="864"/>
      <c r="DN118" s="864"/>
      <c r="DO118" s="864"/>
      <c r="DP118" s="865"/>
      <c r="DQ118" s="866" t="s">
        <v>129</v>
      </c>
      <c r="DR118" s="864"/>
      <c r="DS118" s="864"/>
      <c r="DT118" s="864"/>
      <c r="DU118" s="865"/>
      <c r="DV118" s="911" t="s">
        <v>129</v>
      </c>
      <c r="DW118" s="912"/>
      <c r="DX118" s="912"/>
      <c r="DY118" s="912"/>
      <c r="DZ118" s="913"/>
    </row>
    <row r="119" spans="1:130" s="248" customFormat="1" ht="26.25" customHeight="1" x14ac:dyDescent="0.2">
      <c r="A119" s="902" t="s">
        <v>440</v>
      </c>
      <c r="B119" s="903"/>
      <c r="C119" s="978" t="s">
        <v>441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129</v>
      </c>
      <c r="AB119" s="982"/>
      <c r="AC119" s="982"/>
      <c r="AD119" s="982"/>
      <c r="AE119" s="983"/>
      <c r="AF119" s="984" t="s">
        <v>129</v>
      </c>
      <c r="AG119" s="982"/>
      <c r="AH119" s="982"/>
      <c r="AI119" s="982"/>
      <c r="AJ119" s="983"/>
      <c r="AK119" s="984" t="s">
        <v>468</v>
      </c>
      <c r="AL119" s="982"/>
      <c r="AM119" s="982"/>
      <c r="AN119" s="982"/>
      <c r="AO119" s="983"/>
      <c r="AP119" s="985" t="s">
        <v>129</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469</v>
      </c>
      <c r="BP119" s="965"/>
      <c r="BQ119" s="969">
        <v>29354108</v>
      </c>
      <c r="BR119" s="932"/>
      <c r="BS119" s="932"/>
      <c r="BT119" s="932"/>
      <c r="BU119" s="932"/>
      <c r="BV119" s="932">
        <v>29094440</v>
      </c>
      <c r="BW119" s="932"/>
      <c r="BX119" s="932"/>
      <c r="BY119" s="932"/>
      <c r="BZ119" s="932"/>
      <c r="CA119" s="932">
        <v>30525115</v>
      </c>
      <c r="CB119" s="932"/>
      <c r="CC119" s="932"/>
      <c r="CD119" s="932"/>
      <c r="CE119" s="932"/>
      <c r="CF119" s="830"/>
      <c r="CG119" s="831"/>
      <c r="CH119" s="831"/>
      <c r="CI119" s="831"/>
      <c r="CJ119" s="921"/>
      <c r="CK119" s="1019"/>
      <c r="CL119" s="907"/>
      <c r="CM119" s="925" t="s">
        <v>470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129</v>
      </c>
      <c r="DH119" s="847"/>
      <c r="DI119" s="847"/>
      <c r="DJ119" s="847"/>
      <c r="DK119" s="848"/>
      <c r="DL119" s="849" t="s">
        <v>129</v>
      </c>
      <c r="DM119" s="847"/>
      <c r="DN119" s="847"/>
      <c r="DO119" s="847"/>
      <c r="DP119" s="848"/>
      <c r="DQ119" s="849" t="s">
        <v>442</v>
      </c>
      <c r="DR119" s="847"/>
      <c r="DS119" s="847"/>
      <c r="DT119" s="847"/>
      <c r="DU119" s="848"/>
      <c r="DV119" s="935" t="s">
        <v>129</v>
      </c>
      <c r="DW119" s="936"/>
      <c r="DX119" s="936"/>
      <c r="DY119" s="936"/>
      <c r="DZ119" s="937"/>
    </row>
    <row r="120" spans="1:130" s="248" customFormat="1" ht="26.25" customHeight="1" x14ac:dyDescent="0.2">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129</v>
      </c>
      <c r="AB120" s="864"/>
      <c r="AC120" s="864"/>
      <c r="AD120" s="864"/>
      <c r="AE120" s="865"/>
      <c r="AF120" s="866" t="s">
        <v>129</v>
      </c>
      <c r="AG120" s="864"/>
      <c r="AH120" s="864"/>
      <c r="AI120" s="864"/>
      <c r="AJ120" s="865"/>
      <c r="AK120" s="866" t="s">
        <v>129</v>
      </c>
      <c r="AL120" s="864"/>
      <c r="AM120" s="864"/>
      <c r="AN120" s="864"/>
      <c r="AO120" s="865"/>
      <c r="AP120" s="911" t="s">
        <v>129</v>
      </c>
      <c r="AQ120" s="912"/>
      <c r="AR120" s="912"/>
      <c r="AS120" s="912"/>
      <c r="AT120" s="913"/>
      <c r="AU120" s="970" t="s">
        <v>471</v>
      </c>
      <c r="AV120" s="971"/>
      <c r="AW120" s="971"/>
      <c r="AX120" s="971"/>
      <c r="AY120" s="972"/>
      <c r="AZ120" s="947" t="s">
        <v>472</v>
      </c>
      <c r="BA120" s="892"/>
      <c r="BB120" s="892"/>
      <c r="BC120" s="892"/>
      <c r="BD120" s="892"/>
      <c r="BE120" s="892"/>
      <c r="BF120" s="892"/>
      <c r="BG120" s="892"/>
      <c r="BH120" s="892"/>
      <c r="BI120" s="892"/>
      <c r="BJ120" s="892"/>
      <c r="BK120" s="892"/>
      <c r="BL120" s="892"/>
      <c r="BM120" s="892"/>
      <c r="BN120" s="892"/>
      <c r="BO120" s="892"/>
      <c r="BP120" s="893"/>
      <c r="BQ120" s="948">
        <v>3844742</v>
      </c>
      <c r="BR120" s="929"/>
      <c r="BS120" s="929"/>
      <c r="BT120" s="929"/>
      <c r="BU120" s="929"/>
      <c r="BV120" s="929">
        <v>3989145</v>
      </c>
      <c r="BW120" s="929"/>
      <c r="BX120" s="929"/>
      <c r="BY120" s="929"/>
      <c r="BZ120" s="929"/>
      <c r="CA120" s="929">
        <v>4115114</v>
      </c>
      <c r="CB120" s="929"/>
      <c r="CC120" s="929"/>
      <c r="CD120" s="929"/>
      <c r="CE120" s="929"/>
      <c r="CF120" s="953">
        <v>62.9</v>
      </c>
      <c r="CG120" s="954"/>
      <c r="CH120" s="954"/>
      <c r="CI120" s="954"/>
      <c r="CJ120" s="954"/>
      <c r="CK120" s="955" t="s">
        <v>473</v>
      </c>
      <c r="CL120" s="939"/>
      <c r="CM120" s="939"/>
      <c r="CN120" s="939"/>
      <c r="CO120" s="940"/>
      <c r="CP120" s="959" t="s">
        <v>474</v>
      </c>
      <c r="CQ120" s="960"/>
      <c r="CR120" s="960"/>
      <c r="CS120" s="960"/>
      <c r="CT120" s="960"/>
      <c r="CU120" s="960"/>
      <c r="CV120" s="960"/>
      <c r="CW120" s="960"/>
      <c r="CX120" s="960"/>
      <c r="CY120" s="960"/>
      <c r="CZ120" s="960"/>
      <c r="DA120" s="960"/>
      <c r="DB120" s="960"/>
      <c r="DC120" s="960"/>
      <c r="DD120" s="960"/>
      <c r="DE120" s="960"/>
      <c r="DF120" s="961"/>
      <c r="DG120" s="948">
        <v>2301676</v>
      </c>
      <c r="DH120" s="929"/>
      <c r="DI120" s="929"/>
      <c r="DJ120" s="929"/>
      <c r="DK120" s="929"/>
      <c r="DL120" s="929">
        <v>2060793</v>
      </c>
      <c r="DM120" s="929"/>
      <c r="DN120" s="929"/>
      <c r="DO120" s="929"/>
      <c r="DP120" s="929"/>
      <c r="DQ120" s="929">
        <v>1798106</v>
      </c>
      <c r="DR120" s="929"/>
      <c r="DS120" s="929"/>
      <c r="DT120" s="929"/>
      <c r="DU120" s="929"/>
      <c r="DV120" s="930">
        <v>27.5</v>
      </c>
      <c r="DW120" s="930"/>
      <c r="DX120" s="930"/>
      <c r="DY120" s="930"/>
      <c r="DZ120" s="931"/>
    </row>
    <row r="121" spans="1:130" s="248" customFormat="1" ht="26.25" customHeight="1" x14ac:dyDescent="0.2">
      <c r="A121" s="904"/>
      <c r="B121" s="905"/>
      <c r="C121" s="950" t="s">
        <v>475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129</v>
      </c>
      <c r="AB121" s="864"/>
      <c r="AC121" s="864"/>
      <c r="AD121" s="864"/>
      <c r="AE121" s="865"/>
      <c r="AF121" s="866" t="s">
        <v>129</v>
      </c>
      <c r="AG121" s="864"/>
      <c r="AH121" s="864"/>
      <c r="AI121" s="864"/>
      <c r="AJ121" s="865"/>
      <c r="AK121" s="866" t="s">
        <v>129</v>
      </c>
      <c r="AL121" s="864"/>
      <c r="AM121" s="864"/>
      <c r="AN121" s="864"/>
      <c r="AO121" s="865"/>
      <c r="AP121" s="911" t="s">
        <v>129</v>
      </c>
      <c r="AQ121" s="912"/>
      <c r="AR121" s="912"/>
      <c r="AS121" s="912"/>
      <c r="AT121" s="913"/>
      <c r="AU121" s="973"/>
      <c r="AV121" s="974"/>
      <c r="AW121" s="974"/>
      <c r="AX121" s="974"/>
      <c r="AY121" s="975"/>
      <c r="AZ121" s="899" t="s">
        <v>476</v>
      </c>
      <c r="BA121" s="834"/>
      <c r="BB121" s="834"/>
      <c r="BC121" s="834"/>
      <c r="BD121" s="834"/>
      <c r="BE121" s="834"/>
      <c r="BF121" s="834"/>
      <c r="BG121" s="834"/>
      <c r="BH121" s="834"/>
      <c r="BI121" s="834"/>
      <c r="BJ121" s="834"/>
      <c r="BK121" s="834"/>
      <c r="BL121" s="834"/>
      <c r="BM121" s="834"/>
      <c r="BN121" s="834"/>
      <c r="BO121" s="834"/>
      <c r="BP121" s="835"/>
      <c r="BQ121" s="900">
        <v>1650796</v>
      </c>
      <c r="BR121" s="901"/>
      <c r="BS121" s="901"/>
      <c r="BT121" s="901"/>
      <c r="BU121" s="901"/>
      <c r="BV121" s="901">
        <v>1593229</v>
      </c>
      <c r="BW121" s="901"/>
      <c r="BX121" s="901"/>
      <c r="BY121" s="901"/>
      <c r="BZ121" s="901"/>
      <c r="CA121" s="901">
        <v>1259073</v>
      </c>
      <c r="CB121" s="901"/>
      <c r="CC121" s="901"/>
      <c r="CD121" s="901"/>
      <c r="CE121" s="901"/>
      <c r="CF121" s="962">
        <v>19.2</v>
      </c>
      <c r="CG121" s="963"/>
      <c r="CH121" s="963"/>
      <c r="CI121" s="963"/>
      <c r="CJ121" s="963"/>
      <c r="CK121" s="956"/>
      <c r="CL121" s="942"/>
      <c r="CM121" s="942"/>
      <c r="CN121" s="942"/>
      <c r="CO121" s="943"/>
      <c r="CP121" s="922" t="s">
        <v>477</v>
      </c>
      <c r="CQ121" s="923"/>
      <c r="CR121" s="923"/>
      <c r="CS121" s="923"/>
      <c r="CT121" s="923"/>
      <c r="CU121" s="923"/>
      <c r="CV121" s="923"/>
      <c r="CW121" s="923"/>
      <c r="CX121" s="923"/>
      <c r="CY121" s="923"/>
      <c r="CZ121" s="923"/>
      <c r="DA121" s="923"/>
      <c r="DB121" s="923"/>
      <c r="DC121" s="923"/>
      <c r="DD121" s="923"/>
      <c r="DE121" s="923"/>
      <c r="DF121" s="924"/>
      <c r="DG121" s="900">
        <v>921573</v>
      </c>
      <c r="DH121" s="901"/>
      <c r="DI121" s="901"/>
      <c r="DJ121" s="901"/>
      <c r="DK121" s="901"/>
      <c r="DL121" s="901">
        <v>929031</v>
      </c>
      <c r="DM121" s="901"/>
      <c r="DN121" s="901"/>
      <c r="DO121" s="901"/>
      <c r="DP121" s="901"/>
      <c r="DQ121" s="901">
        <v>920438</v>
      </c>
      <c r="DR121" s="901"/>
      <c r="DS121" s="901"/>
      <c r="DT121" s="901"/>
      <c r="DU121" s="901"/>
      <c r="DV121" s="878">
        <v>14.1</v>
      </c>
      <c r="DW121" s="878"/>
      <c r="DX121" s="878"/>
      <c r="DY121" s="878"/>
      <c r="DZ121" s="879"/>
    </row>
    <row r="122" spans="1:130" s="248" customFormat="1" ht="26.25" customHeight="1" x14ac:dyDescent="0.2">
      <c r="A122" s="904"/>
      <c r="B122" s="905"/>
      <c r="C122" s="908" t="s">
        <v>456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129</v>
      </c>
      <c r="AB122" s="864"/>
      <c r="AC122" s="864"/>
      <c r="AD122" s="864"/>
      <c r="AE122" s="865"/>
      <c r="AF122" s="866" t="s">
        <v>129</v>
      </c>
      <c r="AG122" s="864"/>
      <c r="AH122" s="864"/>
      <c r="AI122" s="864"/>
      <c r="AJ122" s="865"/>
      <c r="AK122" s="866" t="s">
        <v>129</v>
      </c>
      <c r="AL122" s="864"/>
      <c r="AM122" s="864"/>
      <c r="AN122" s="864"/>
      <c r="AO122" s="865"/>
      <c r="AP122" s="911" t="s">
        <v>129</v>
      </c>
      <c r="AQ122" s="912"/>
      <c r="AR122" s="912"/>
      <c r="AS122" s="912"/>
      <c r="AT122" s="913"/>
      <c r="AU122" s="973"/>
      <c r="AV122" s="974"/>
      <c r="AW122" s="974"/>
      <c r="AX122" s="974"/>
      <c r="AY122" s="975"/>
      <c r="AZ122" s="966" t="s">
        <v>478</v>
      </c>
      <c r="BA122" s="967"/>
      <c r="BB122" s="967"/>
      <c r="BC122" s="967"/>
      <c r="BD122" s="967"/>
      <c r="BE122" s="967"/>
      <c r="BF122" s="967"/>
      <c r="BG122" s="967"/>
      <c r="BH122" s="967"/>
      <c r="BI122" s="967"/>
      <c r="BJ122" s="967"/>
      <c r="BK122" s="967"/>
      <c r="BL122" s="967"/>
      <c r="BM122" s="967"/>
      <c r="BN122" s="967"/>
      <c r="BO122" s="967"/>
      <c r="BP122" s="968"/>
      <c r="BQ122" s="969">
        <v>13193839</v>
      </c>
      <c r="BR122" s="932"/>
      <c r="BS122" s="932"/>
      <c r="BT122" s="932"/>
      <c r="BU122" s="932"/>
      <c r="BV122" s="932">
        <v>13609818</v>
      </c>
      <c r="BW122" s="932"/>
      <c r="BX122" s="932"/>
      <c r="BY122" s="932"/>
      <c r="BZ122" s="932"/>
      <c r="CA122" s="932">
        <v>14912106</v>
      </c>
      <c r="CB122" s="932"/>
      <c r="CC122" s="932"/>
      <c r="CD122" s="932"/>
      <c r="CE122" s="932"/>
      <c r="CF122" s="933">
        <v>227.9</v>
      </c>
      <c r="CG122" s="934"/>
      <c r="CH122" s="934"/>
      <c r="CI122" s="934"/>
      <c r="CJ122" s="934"/>
      <c r="CK122" s="956"/>
      <c r="CL122" s="942"/>
      <c r="CM122" s="942"/>
      <c r="CN122" s="942"/>
      <c r="CO122" s="943"/>
      <c r="CP122" s="922" t="s">
        <v>412</v>
      </c>
      <c r="CQ122" s="923"/>
      <c r="CR122" s="923"/>
      <c r="CS122" s="923"/>
      <c r="CT122" s="923"/>
      <c r="CU122" s="923"/>
      <c r="CV122" s="923"/>
      <c r="CW122" s="923"/>
      <c r="CX122" s="923"/>
      <c r="CY122" s="923"/>
      <c r="CZ122" s="923"/>
      <c r="DA122" s="923"/>
      <c r="DB122" s="923"/>
      <c r="DC122" s="923"/>
      <c r="DD122" s="923"/>
      <c r="DE122" s="923"/>
      <c r="DF122" s="924"/>
      <c r="DG122" s="900">
        <v>158587</v>
      </c>
      <c r="DH122" s="901"/>
      <c r="DI122" s="901"/>
      <c r="DJ122" s="901"/>
      <c r="DK122" s="901"/>
      <c r="DL122" s="901">
        <v>149698</v>
      </c>
      <c r="DM122" s="901"/>
      <c r="DN122" s="901"/>
      <c r="DO122" s="901"/>
      <c r="DP122" s="901"/>
      <c r="DQ122" s="901">
        <v>139689</v>
      </c>
      <c r="DR122" s="901"/>
      <c r="DS122" s="901"/>
      <c r="DT122" s="901"/>
      <c r="DU122" s="901"/>
      <c r="DV122" s="878">
        <v>2.1</v>
      </c>
      <c r="DW122" s="878"/>
      <c r="DX122" s="878"/>
      <c r="DY122" s="878"/>
      <c r="DZ122" s="879"/>
    </row>
    <row r="123" spans="1:130" s="248" customFormat="1" ht="26.25" customHeight="1" x14ac:dyDescent="0.2">
      <c r="A123" s="904"/>
      <c r="B123" s="905"/>
      <c r="C123" s="908" t="s">
        <v>462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129</v>
      </c>
      <c r="AB123" s="864"/>
      <c r="AC123" s="864"/>
      <c r="AD123" s="864"/>
      <c r="AE123" s="865"/>
      <c r="AF123" s="866" t="s">
        <v>129</v>
      </c>
      <c r="AG123" s="864"/>
      <c r="AH123" s="864"/>
      <c r="AI123" s="864"/>
      <c r="AJ123" s="865"/>
      <c r="AK123" s="866" t="s">
        <v>129</v>
      </c>
      <c r="AL123" s="864"/>
      <c r="AM123" s="864"/>
      <c r="AN123" s="864"/>
      <c r="AO123" s="865"/>
      <c r="AP123" s="911" t="s">
        <v>129</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479</v>
      </c>
      <c r="BP123" s="965"/>
      <c r="BQ123" s="919">
        <v>18689377</v>
      </c>
      <c r="BR123" s="920"/>
      <c r="BS123" s="920"/>
      <c r="BT123" s="920"/>
      <c r="BU123" s="920"/>
      <c r="BV123" s="920">
        <v>19192192</v>
      </c>
      <c r="BW123" s="920"/>
      <c r="BX123" s="920"/>
      <c r="BY123" s="920"/>
      <c r="BZ123" s="920"/>
      <c r="CA123" s="920">
        <v>20286293</v>
      </c>
      <c r="CB123" s="920"/>
      <c r="CC123" s="920"/>
      <c r="CD123" s="920"/>
      <c r="CE123" s="920"/>
      <c r="CF123" s="830"/>
      <c r="CG123" s="831"/>
      <c r="CH123" s="831"/>
      <c r="CI123" s="831"/>
      <c r="CJ123" s="921"/>
      <c r="CK123" s="956"/>
      <c r="CL123" s="942"/>
      <c r="CM123" s="942"/>
      <c r="CN123" s="942"/>
      <c r="CO123" s="943"/>
      <c r="CP123" s="922" t="s">
        <v>408</v>
      </c>
      <c r="CQ123" s="923"/>
      <c r="CR123" s="923"/>
      <c r="CS123" s="923"/>
      <c r="CT123" s="923"/>
      <c r="CU123" s="923"/>
      <c r="CV123" s="923"/>
      <c r="CW123" s="923"/>
      <c r="CX123" s="923"/>
      <c r="CY123" s="923"/>
      <c r="CZ123" s="923"/>
      <c r="DA123" s="923"/>
      <c r="DB123" s="923"/>
      <c r="DC123" s="923"/>
      <c r="DD123" s="923"/>
      <c r="DE123" s="923"/>
      <c r="DF123" s="924"/>
      <c r="DG123" s="863">
        <v>80910</v>
      </c>
      <c r="DH123" s="864"/>
      <c r="DI123" s="864"/>
      <c r="DJ123" s="864"/>
      <c r="DK123" s="865"/>
      <c r="DL123" s="866">
        <v>82010</v>
      </c>
      <c r="DM123" s="864"/>
      <c r="DN123" s="864"/>
      <c r="DO123" s="864"/>
      <c r="DP123" s="865"/>
      <c r="DQ123" s="866">
        <v>84283</v>
      </c>
      <c r="DR123" s="864"/>
      <c r="DS123" s="864"/>
      <c r="DT123" s="864"/>
      <c r="DU123" s="865"/>
      <c r="DV123" s="911">
        <v>1.3</v>
      </c>
      <c r="DW123" s="912"/>
      <c r="DX123" s="912"/>
      <c r="DY123" s="912"/>
      <c r="DZ123" s="913"/>
    </row>
    <row r="124" spans="1:130" s="248" customFormat="1" ht="26.25" customHeight="1" thickBot="1" x14ac:dyDescent="0.25">
      <c r="A124" s="904"/>
      <c r="B124" s="905"/>
      <c r="C124" s="908" t="s">
        <v>465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129</v>
      </c>
      <c r="AB124" s="864"/>
      <c r="AC124" s="864"/>
      <c r="AD124" s="864"/>
      <c r="AE124" s="865"/>
      <c r="AF124" s="866" t="s">
        <v>129</v>
      </c>
      <c r="AG124" s="864"/>
      <c r="AH124" s="864"/>
      <c r="AI124" s="864"/>
      <c r="AJ124" s="865"/>
      <c r="AK124" s="866" t="s">
        <v>129</v>
      </c>
      <c r="AL124" s="864"/>
      <c r="AM124" s="864"/>
      <c r="AN124" s="864"/>
      <c r="AO124" s="865"/>
      <c r="AP124" s="911" t="s">
        <v>129</v>
      </c>
      <c r="AQ124" s="912"/>
      <c r="AR124" s="912"/>
      <c r="AS124" s="912"/>
      <c r="AT124" s="913"/>
      <c r="AU124" s="914" t="s">
        <v>480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167.8</v>
      </c>
      <c r="BR124" s="918"/>
      <c r="BS124" s="918"/>
      <c r="BT124" s="918"/>
      <c r="BU124" s="918"/>
      <c r="BV124" s="918">
        <v>157.30000000000001</v>
      </c>
      <c r="BW124" s="918"/>
      <c r="BX124" s="918"/>
      <c r="BY124" s="918"/>
      <c r="BZ124" s="918"/>
      <c r="CA124" s="918">
        <v>156.4</v>
      </c>
      <c r="CB124" s="918"/>
      <c r="CC124" s="918"/>
      <c r="CD124" s="918"/>
      <c r="CE124" s="918"/>
      <c r="CF124" s="808"/>
      <c r="CG124" s="809"/>
      <c r="CH124" s="809"/>
      <c r="CI124" s="809"/>
      <c r="CJ124" s="949"/>
      <c r="CK124" s="957"/>
      <c r="CL124" s="957"/>
      <c r="CM124" s="957"/>
      <c r="CN124" s="957"/>
      <c r="CO124" s="958"/>
      <c r="CP124" s="922" t="s">
        <v>481</v>
      </c>
      <c r="CQ124" s="923"/>
      <c r="CR124" s="923"/>
      <c r="CS124" s="923"/>
      <c r="CT124" s="923"/>
      <c r="CU124" s="923"/>
      <c r="CV124" s="923"/>
      <c r="CW124" s="923"/>
      <c r="CX124" s="923"/>
      <c r="CY124" s="923"/>
      <c r="CZ124" s="923"/>
      <c r="DA124" s="923"/>
      <c r="DB124" s="923"/>
      <c r="DC124" s="923"/>
      <c r="DD124" s="923"/>
      <c r="DE124" s="923"/>
      <c r="DF124" s="924"/>
      <c r="DG124" s="846">
        <v>71154</v>
      </c>
      <c r="DH124" s="847"/>
      <c r="DI124" s="847"/>
      <c r="DJ124" s="847"/>
      <c r="DK124" s="848"/>
      <c r="DL124" s="849">
        <v>70606</v>
      </c>
      <c r="DM124" s="847"/>
      <c r="DN124" s="847"/>
      <c r="DO124" s="847"/>
      <c r="DP124" s="848"/>
      <c r="DQ124" s="849">
        <v>68676</v>
      </c>
      <c r="DR124" s="847"/>
      <c r="DS124" s="847"/>
      <c r="DT124" s="847"/>
      <c r="DU124" s="848"/>
      <c r="DV124" s="935">
        <v>1</v>
      </c>
      <c r="DW124" s="936"/>
      <c r="DX124" s="936"/>
      <c r="DY124" s="936"/>
      <c r="DZ124" s="937"/>
    </row>
    <row r="125" spans="1:130" s="248" customFormat="1" ht="26.25" customHeight="1" x14ac:dyDescent="0.2">
      <c r="A125" s="904"/>
      <c r="B125" s="905"/>
      <c r="C125" s="908" t="s">
        <v>467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468</v>
      </c>
      <c r="AB125" s="864"/>
      <c r="AC125" s="864"/>
      <c r="AD125" s="864"/>
      <c r="AE125" s="865"/>
      <c r="AF125" s="866" t="s">
        <v>129</v>
      </c>
      <c r="AG125" s="864"/>
      <c r="AH125" s="864"/>
      <c r="AI125" s="864"/>
      <c r="AJ125" s="865"/>
      <c r="AK125" s="866" t="s">
        <v>129</v>
      </c>
      <c r="AL125" s="864"/>
      <c r="AM125" s="864"/>
      <c r="AN125" s="864"/>
      <c r="AO125" s="865"/>
      <c r="AP125" s="911" t="s">
        <v>468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482</v>
      </c>
      <c r="CL125" s="939"/>
      <c r="CM125" s="939"/>
      <c r="CN125" s="939"/>
      <c r="CO125" s="940"/>
      <c r="CP125" s="947" t="s">
        <v>483</v>
      </c>
      <c r="CQ125" s="892"/>
      <c r="CR125" s="892"/>
      <c r="CS125" s="892"/>
      <c r="CT125" s="892"/>
      <c r="CU125" s="892"/>
      <c r="CV125" s="892"/>
      <c r="CW125" s="892"/>
      <c r="CX125" s="892"/>
      <c r="CY125" s="892"/>
      <c r="CZ125" s="892"/>
      <c r="DA125" s="892"/>
      <c r="DB125" s="892"/>
      <c r="DC125" s="892"/>
      <c r="DD125" s="892"/>
      <c r="DE125" s="892"/>
      <c r="DF125" s="893"/>
      <c r="DG125" s="948" t="s">
        <v>129</v>
      </c>
      <c r="DH125" s="929"/>
      <c r="DI125" s="929"/>
      <c r="DJ125" s="929"/>
      <c r="DK125" s="929"/>
      <c r="DL125" s="929" t="s">
        <v>129</v>
      </c>
      <c r="DM125" s="929"/>
      <c r="DN125" s="929"/>
      <c r="DO125" s="929"/>
      <c r="DP125" s="929"/>
      <c r="DQ125" s="929" t="s">
        <v>129</v>
      </c>
      <c r="DR125" s="929"/>
      <c r="DS125" s="929"/>
      <c r="DT125" s="929"/>
      <c r="DU125" s="929"/>
      <c r="DV125" s="930" t="s">
        <v>129</v>
      </c>
      <c r="DW125" s="930"/>
      <c r="DX125" s="930"/>
      <c r="DY125" s="930"/>
      <c r="DZ125" s="931"/>
    </row>
    <row r="126" spans="1:130" s="248" customFormat="1" ht="26.25" customHeight="1" thickBot="1" x14ac:dyDescent="0.25">
      <c r="A126" s="904"/>
      <c r="B126" s="905"/>
      <c r="C126" s="908" t="s">
        <v>470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442</v>
      </c>
      <c r="AB126" s="864"/>
      <c r="AC126" s="864"/>
      <c r="AD126" s="864"/>
      <c r="AE126" s="865"/>
      <c r="AF126" s="866" t="s">
        <v>129</v>
      </c>
      <c r="AG126" s="864"/>
      <c r="AH126" s="864"/>
      <c r="AI126" s="864"/>
      <c r="AJ126" s="865"/>
      <c r="AK126" s="866" t="s">
        <v>129</v>
      </c>
      <c r="AL126" s="864"/>
      <c r="AM126" s="864"/>
      <c r="AN126" s="864"/>
      <c r="AO126" s="865"/>
      <c r="AP126" s="911" t="s">
        <v>129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484</v>
      </c>
      <c r="CQ126" s="834"/>
      <c r="CR126" s="834"/>
      <c r="CS126" s="834"/>
      <c r="CT126" s="834"/>
      <c r="CU126" s="834"/>
      <c r="CV126" s="834"/>
      <c r="CW126" s="834"/>
      <c r="CX126" s="834"/>
      <c r="CY126" s="834"/>
      <c r="CZ126" s="834"/>
      <c r="DA126" s="834"/>
      <c r="DB126" s="834"/>
      <c r="DC126" s="834"/>
      <c r="DD126" s="834"/>
      <c r="DE126" s="834"/>
      <c r="DF126" s="835"/>
      <c r="DG126" s="900">
        <v>2449955</v>
      </c>
      <c r="DH126" s="901"/>
      <c r="DI126" s="901"/>
      <c r="DJ126" s="901"/>
      <c r="DK126" s="901"/>
      <c r="DL126" s="901">
        <v>2448551</v>
      </c>
      <c r="DM126" s="901"/>
      <c r="DN126" s="901"/>
      <c r="DO126" s="901"/>
      <c r="DP126" s="901"/>
      <c r="DQ126" s="901">
        <v>2345165</v>
      </c>
      <c r="DR126" s="901"/>
      <c r="DS126" s="901"/>
      <c r="DT126" s="901"/>
      <c r="DU126" s="901"/>
      <c r="DV126" s="878">
        <v>35.799999999999997</v>
      </c>
      <c r="DW126" s="878"/>
      <c r="DX126" s="878"/>
      <c r="DY126" s="878"/>
      <c r="DZ126" s="879"/>
    </row>
    <row r="127" spans="1:130" s="248" customFormat="1" ht="26.25" customHeight="1" x14ac:dyDescent="0.2">
      <c r="A127" s="906"/>
      <c r="B127" s="907"/>
      <c r="C127" s="925" t="s">
        <v>485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129</v>
      </c>
      <c r="AB127" s="864"/>
      <c r="AC127" s="864"/>
      <c r="AD127" s="864"/>
      <c r="AE127" s="865"/>
      <c r="AF127" s="866" t="s">
        <v>129</v>
      </c>
      <c r="AG127" s="864"/>
      <c r="AH127" s="864"/>
      <c r="AI127" s="864"/>
      <c r="AJ127" s="865"/>
      <c r="AK127" s="866" t="s">
        <v>129</v>
      </c>
      <c r="AL127" s="864"/>
      <c r="AM127" s="864"/>
      <c r="AN127" s="864"/>
      <c r="AO127" s="865"/>
      <c r="AP127" s="911" t="s">
        <v>129</v>
      </c>
      <c r="AQ127" s="912"/>
      <c r="AR127" s="912"/>
      <c r="AS127" s="912"/>
      <c r="AT127" s="913"/>
      <c r="AU127" s="284"/>
      <c r="AV127" s="284"/>
      <c r="AW127" s="284"/>
      <c r="AX127" s="928" t="s">
        <v>486</v>
      </c>
      <c r="AY127" s="896"/>
      <c r="AZ127" s="896"/>
      <c r="BA127" s="896"/>
      <c r="BB127" s="896"/>
      <c r="BC127" s="896"/>
      <c r="BD127" s="896"/>
      <c r="BE127" s="897"/>
      <c r="BF127" s="895" t="s">
        <v>487</v>
      </c>
      <c r="BG127" s="896"/>
      <c r="BH127" s="896"/>
      <c r="BI127" s="896"/>
      <c r="BJ127" s="896"/>
      <c r="BK127" s="896"/>
      <c r="BL127" s="897"/>
      <c r="BM127" s="895" t="s">
        <v>488</v>
      </c>
      <c r="BN127" s="896"/>
      <c r="BO127" s="896"/>
      <c r="BP127" s="896"/>
      <c r="BQ127" s="896"/>
      <c r="BR127" s="896"/>
      <c r="BS127" s="897"/>
      <c r="BT127" s="895" t="s">
        <v>489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490</v>
      </c>
      <c r="CQ127" s="834"/>
      <c r="CR127" s="834"/>
      <c r="CS127" s="834"/>
      <c r="CT127" s="834"/>
      <c r="CU127" s="834"/>
      <c r="CV127" s="834"/>
      <c r="CW127" s="834"/>
      <c r="CX127" s="834"/>
      <c r="CY127" s="834"/>
      <c r="CZ127" s="834"/>
      <c r="DA127" s="834"/>
      <c r="DB127" s="834"/>
      <c r="DC127" s="834"/>
      <c r="DD127" s="834"/>
      <c r="DE127" s="834"/>
      <c r="DF127" s="835"/>
      <c r="DG127" s="900" t="s">
        <v>129</v>
      </c>
      <c r="DH127" s="901"/>
      <c r="DI127" s="901"/>
      <c r="DJ127" s="901"/>
      <c r="DK127" s="901"/>
      <c r="DL127" s="901" t="s">
        <v>129</v>
      </c>
      <c r="DM127" s="901"/>
      <c r="DN127" s="901"/>
      <c r="DO127" s="901"/>
      <c r="DP127" s="901"/>
      <c r="DQ127" s="901" t="s">
        <v>129</v>
      </c>
      <c r="DR127" s="901"/>
      <c r="DS127" s="901"/>
      <c r="DT127" s="901"/>
      <c r="DU127" s="901"/>
      <c r="DV127" s="878" t="s">
        <v>129</v>
      </c>
      <c r="DW127" s="878"/>
      <c r="DX127" s="878"/>
      <c r="DY127" s="878"/>
      <c r="DZ127" s="879"/>
    </row>
    <row r="128" spans="1:130" s="248" customFormat="1" ht="26.25" customHeight="1" thickBot="1" x14ac:dyDescent="0.25">
      <c r="A128" s="880" t="s">
        <v>491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492</v>
      </c>
      <c r="X128" s="882"/>
      <c r="Y128" s="882"/>
      <c r="Z128" s="883"/>
      <c r="AA128" s="884">
        <v>181689</v>
      </c>
      <c r="AB128" s="885"/>
      <c r="AC128" s="885"/>
      <c r="AD128" s="885"/>
      <c r="AE128" s="886"/>
      <c r="AF128" s="887">
        <v>98817</v>
      </c>
      <c r="AG128" s="885"/>
      <c r="AH128" s="885"/>
      <c r="AI128" s="885"/>
      <c r="AJ128" s="886"/>
      <c r="AK128" s="887">
        <v>62544</v>
      </c>
      <c r="AL128" s="885"/>
      <c r="AM128" s="885"/>
      <c r="AN128" s="885"/>
      <c r="AO128" s="886"/>
      <c r="AP128" s="888"/>
      <c r="AQ128" s="889"/>
      <c r="AR128" s="889"/>
      <c r="AS128" s="889"/>
      <c r="AT128" s="890"/>
      <c r="AU128" s="284"/>
      <c r="AV128" s="284"/>
      <c r="AW128" s="284"/>
      <c r="AX128" s="891" t="s">
        <v>493</v>
      </c>
      <c r="AY128" s="892"/>
      <c r="AZ128" s="892"/>
      <c r="BA128" s="892"/>
      <c r="BB128" s="892"/>
      <c r="BC128" s="892"/>
      <c r="BD128" s="892"/>
      <c r="BE128" s="893"/>
      <c r="BF128" s="870" t="s">
        <v>129</v>
      </c>
      <c r="BG128" s="871"/>
      <c r="BH128" s="871"/>
      <c r="BI128" s="871"/>
      <c r="BJ128" s="871"/>
      <c r="BK128" s="871"/>
      <c r="BL128" s="894"/>
      <c r="BM128" s="870">
        <v>13.85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494</v>
      </c>
      <c r="CQ128" s="812"/>
      <c r="CR128" s="812"/>
      <c r="CS128" s="812"/>
      <c r="CT128" s="812"/>
      <c r="CU128" s="812"/>
      <c r="CV128" s="812"/>
      <c r="CW128" s="812"/>
      <c r="CX128" s="812"/>
      <c r="CY128" s="812"/>
      <c r="CZ128" s="812"/>
      <c r="DA128" s="812"/>
      <c r="DB128" s="812"/>
      <c r="DC128" s="812"/>
      <c r="DD128" s="812"/>
      <c r="DE128" s="812"/>
      <c r="DF128" s="813"/>
      <c r="DG128" s="874">
        <v>1912</v>
      </c>
      <c r="DH128" s="875"/>
      <c r="DI128" s="875"/>
      <c r="DJ128" s="875"/>
      <c r="DK128" s="875"/>
      <c r="DL128" s="875">
        <v>2031</v>
      </c>
      <c r="DM128" s="875"/>
      <c r="DN128" s="875"/>
      <c r="DO128" s="875"/>
      <c r="DP128" s="875"/>
      <c r="DQ128" s="875">
        <v>1452</v>
      </c>
      <c r="DR128" s="875"/>
      <c r="DS128" s="875"/>
      <c r="DT128" s="875"/>
      <c r="DU128" s="875"/>
      <c r="DV128" s="876">
        <v>0</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495</v>
      </c>
      <c r="X129" s="861"/>
      <c r="Y129" s="861"/>
      <c r="Z129" s="862"/>
      <c r="AA129" s="863">
        <v>7477239</v>
      </c>
      <c r="AB129" s="864"/>
      <c r="AC129" s="864"/>
      <c r="AD129" s="864"/>
      <c r="AE129" s="865"/>
      <c r="AF129" s="866">
        <v>7413424</v>
      </c>
      <c r="AG129" s="864"/>
      <c r="AH129" s="864"/>
      <c r="AI129" s="864"/>
      <c r="AJ129" s="865"/>
      <c r="AK129" s="866">
        <v>7632506</v>
      </c>
      <c r="AL129" s="864"/>
      <c r="AM129" s="864"/>
      <c r="AN129" s="864"/>
      <c r="AO129" s="865"/>
      <c r="AP129" s="867"/>
      <c r="AQ129" s="868"/>
      <c r="AR129" s="868"/>
      <c r="AS129" s="868"/>
      <c r="AT129" s="869"/>
      <c r="AU129" s="286"/>
      <c r="AV129" s="286"/>
      <c r="AW129" s="286"/>
      <c r="AX129" s="833" t="s">
        <v>496</v>
      </c>
      <c r="AY129" s="834"/>
      <c r="AZ129" s="834"/>
      <c r="BA129" s="834"/>
      <c r="BB129" s="834"/>
      <c r="BC129" s="834"/>
      <c r="BD129" s="834"/>
      <c r="BE129" s="835"/>
      <c r="BF129" s="853" t="s">
        <v>129</v>
      </c>
      <c r="BG129" s="854"/>
      <c r="BH129" s="854"/>
      <c r="BI129" s="854"/>
      <c r="BJ129" s="854"/>
      <c r="BK129" s="854"/>
      <c r="BL129" s="855"/>
      <c r="BM129" s="853">
        <v>18.850000000000001</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497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498</v>
      </c>
      <c r="X130" s="861"/>
      <c r="Y130" s="861"/>
      <c r="Z130" s="862"/>
      <c r="AA130" s="863">
        <v>1124384</v>
      </c>
      <c r="AB130" s="864"/>
      <c r="AC130" s="864"/>
      <c r="AD130" s="864"/>
      <c r="AE130" s="865"/>
      <c r="AF130" s="866">
        <v>1121286</v>
      </c>
      <c r="AG130" s="864"/>
      <c r="AH130" s="864"/>
      <c r="AI130" s="864"/>
      <c r="AJ130" s="865"/>
      <c r="AK130" s="866">
        <v>1089942</v>
      </c>
      <c r="AL130" s="864"/>
      <c r="AM130" s="864"/>
      <c r="AN130" s="864"/>
      <c r="AO130" s="865"/>
      <c r="AP130" s="867"/>
      <c r="AQ130" s="868"/>
      <c r="AR130" s="868"/>
      <c r="AS130" s="868"/>
      <c r="AT130" s="869"/>
      <c r="AU130" s="286"/>
      <c r="AV130" s="286"/>
      <c r="AW130" s="286"/>
      <c r="AX130" s="833" t="s">
        <v>499</v>
      </c>
      <c r="AY130" s="834"/>
      <c r="AZ130" s="834"/>
      <c r="BA130" s="834"/>
      <c r="BB130" s="834"/>
      <c r="BC130" s="834"/>
      <c r="BD130" s="834"/>
      <c r="BE130" s="835"/>
      <c r="BF130" s="836">
        <v>14.9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500</v>
      </c>
      <c r="X131" s="844"/>
      <c r="Y131" s="844"/>
      <c r="Z131" s="845"/>
      <c r="AA131" s="846">
        <v>6352855</v>
      </c>
      <c r="AB131" s="847"/>
      <c r="AC131" s="847"/>
      <c r="AD131" s="847"/>
      <c r="AE131" s="848"/>
      <c r="AF131" s="849">
        <v>6292138</v>
      </c>
      <c r="AG131" s="847"/>
      <c r="AH131" s="847"/>
      <c r="AI131" s="847"/>
      <c r="AJ131" s="848"/>
      <c r="AK131" s="849">
        <v>6542564</v>
      </c>
      <c r="AL131" s="847"/>
      <c r="AM131" s="847"/>
      <c r="AN131" s="847"/>
      <c r="AO131" s="848"/>
      <c r="AP131" s="850"/>
      <c r="AQ131" s="851"/>
      <c r="AR131" s="851"/>
      <c r="AS131" s="851"/>
      <c r="AT131" s="852"/>
      <c r="AU131" s="286"/>
      <c r="AV131" s="286"/>
      <c r="AW131" s="286"/>
      <c r="AX131" s="811" t="s">
        <v>501</v>
      </c>
      <c r="AY131" s="812"/>
      <c r="AZ131" s="812"/>
      <c r="BA131" s="812"/>
      <c r="BB131" s="812"/>
      <c r="BC131" s="812"/>
      <c r="BD131" s="812"/>
      <c r="BE131" s="813"/>
      <c r="BF131" s="814">
        <v>156.4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503</v>
      </c>
      <c r="W132" s="824"/>
      <c r="X132" s="824"/>
      <c r="Y132" s="824"/>
      <c r="Z132" s="825"/>
      <c r="AA132" s="826">
        <v>15.582647489999999</v>
      </c>
      <c r="AB132" s="827"/>
      <c r="AC132" s="827"/>
      <c r="AD132" s="827"/>
      <c r="AE132" s="828"/>
      <c r="AF132" s="829">
        <v>15.182995030000001</v>
      </c>
      <c r="AG132" s="827"/>
      <c r="AH132" s="827"/>
      <c r="AI132" s="827"/>
      <c r="AJ132" s="828"/>
      <c r="AK132" s="829">
        <v>14.124569510000001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504</v>
      </c>
      <c r="W133" s="803"/>
      <c r="X133" s="803"/>
      <c r="Y133" s="803"/>
      <c r="Z133" s="804"/>
      <c r="AA133" s="805">
        <v>16.600000000000001</v>
      </c>
      <c r="AB133" s="806"/>
      <c r="AC133" s="806"/>
      <c r="AD133" s="806"/>
      <c r="AE133" s="807"/>
      <c r="AF133" s="805">
        <v>16.100000000000001</v>
      </c>
      <c r="AG133" s="806"/>
      <c r="AH133" s="806"/>
      <c r="AI133" s="806"/>
      <c r="AJ133" s="807"/>
      <c r="AK133" s="805">
        <v>14.9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bBieHrwmVsxXS09aJndPFHx3IOhdN2c1BzVrc685naKuxFE2u/e5bunrg9GqWWwmqBzG5iYltqSV9J3Z3T2ug==" saltValue="Dmdnh1Sc8skErLFAaOLK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505</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iWNgnaaTHgOzXP1LgDkTvxLSTGi7cBxbQgA3drJ0eLa5IOqMXG0yQZYec749Nil5KFCTE/YC5UB65/Mqhu8r1w==" saltValue="X4qt69T166bJIVEhcF+cxg=="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VZ0ho3AziFxl3o7qBglPHyctBcu3++UEdWL0SUv9VUm3+82J6oIkILcCMpZgIw91z2sHIdTB0yLH0ceWETBvtw==" saltValue="DCNaErR1bOyIDauKhmxtXQ=="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508</v>
      </c>
      <c r="AP7" s="305"/>
      <c r="AQ7" s="306" t="s">
        <v>509</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510</v>
      </c>
      <c r="AQ8" s="312" t="s">
        <v>511</v>
      </c>
      <c r="AR8" s="313" t="s">
        <v>512</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513</v>
      </c>
      <c r="AL9" s="1228"/>
      <c r="AM9" s="1228"/>
      <c r="AN9" s="1229"/>
      <c r="AO9" s="314">
        <v>2661507</v>
      </c>
      <c r="AP9" s="314">
        <v>99997</v>
      </c>
      <c r="AQ9" s="315">
        <v>83474</v>
      </c>
      <c r="AR9" s="316">
        <v>19.8</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514</v>
      </c>
      <c r="AL10" s="1228"/>
      <c r="AM10" s="1228"/>
      <c r="AN10" s="1229"/>
      <c r="AO10" s="317">
        <v>1011</v>
      </c>
      <c r="AP10" s="317">
        <v>38</v>
      </c>
      <c r="AQ10" s="318">
        <v>8278</v>
      </c>
      <c r="AR10" s="319">
        <v>-99.5</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515</v>
      </c>
      <c r="AL11" s="1228"/>
      <c r="AM11" s="1228"/>
      <c r="AN11" s="1229"/>
      <c r="AO11" s="317">
        <v>8552</v>
      </c>
      <c r="AP11" s="317">
        <v>321</v>
      </c>
      <c r="AQ11" s="318">
        <v>1520</v>
      </c>
      <c r="AR11" s="319">
        <v>-78.900000000000006</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516</v>
      </c>
      <c r="AL12" s="1228"/>
      <c r="AM12" s="1228"/>
      <c r="AN12" s="1229"/>
      <c r="AO12" s="317" t="s">
        <v>517</v>
      </c>
      <c r="AP12" s="317" t="s">
        <v>517</v>
      </c>
      <c r="AQ12" s="318">
        <v>13</v>
      </c>
      <c r="AR12" s="319" t="s">
        <v>517</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518</v>
      </c>
      <c r="AL13" s="1228"/>
      <c r="AM13" s="1228"/>
      <c r="AN13" s="1229"/>
      <c r="AO13" s="317">
        <v>86242</v>
      </c>
      <c r="AP13" s="317">
        <v>3240</v>
      </c>
      <c r="AQ13" s="318">
        <v>2948</v>
      </c>
      <c r="AR13" s="319">
        <v>9.9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519</v>
      </c>
      <c r="AL14" s="1228"/>
      <c r="AM14" s="1228"/>
      <c r="AN14" s="1229"/>
      <c r="AO14" s="317">
        <v>75560</v>
      </c>
      <c r="AP14" s="317">
        <v>2839</v>
      </c>
      <c r="AQ14" s="318">
        <v>1798</v>
      </c>
      <c r="AR14" s="319">
        <v>57.9</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520</v>
      </c>
      <c r="AL15" s="1231"/>
      <c r="AM15" s="1231"/>
      <c r="AN15" s="1232"/>
      <c r="AO15" s="317">
        <v>-154055</v>
      </c>
      <c r="AP15" s="317">
        <v>-5788</v>
      </c>
      <c r="AQ15" s="318">
        <v>-6111</v>
      </c>
      <c r="AR15" s="319">
        <v>-5.3</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2678817</v>
      </c>
      <c r="AP16" s="317">
        <v>100647</v>
      </c>
      <c r="AQ16" s="318">
        <v>91920</v>
      </c>
      <c r="AR16" s="319">
        <v>9.5</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525</v>
      </c>
      <c r="AL21" s="1234"/>
      <c r="AM21" s="1234"/>
      <c r="AN21" s="1235"/>
      <c r="AO21" s="330">
        <v>9.9600000000000009</v>
      </c>
      <c r="AP21" s="331">
        <v>8.52</v>
      </c>
      <c r="AQ21" s="332">
        <v>1.44</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526</v>
      </c>
      <c r="AL22" s="1234"/>
      <c r="AM22" s="1234"/>
      <c r="AN22" s="1235"/>
      <c r="AO22" s="335">
        <v>99.3</v>
      </c>
      <c r="AP22" s="336">
        <v>97.5</v>
      </c>
      <c r="AQ22" s="337">
        <v>1.8</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508</v>
      </c>
      <c r="AP30" s="305"/>
      <c r="AQ30" s="306" t="s">
        <v>509</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510</v>
      </c>
      <c r="AQ31" s="312" t="s">
        <v>511</v>
      </c>
      <c r="AR31" s="313" t="s">
        <v>512</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530</v>
      </c>
      <c r="AL32" s="1217"/>
      <c r="AM32" s="1217"/>
      <c r="AN32" s="1218"/>
      <c r="AO32" s="345">
        <v>1760388</v>
      </c>
      <c r="AP32" s="345">
        <v>66140</v>
      </c>
      <c r="AQ32" s="346">
        <v>52518</v>
      </c>
      <c r="AR32" s="347">
        <v>25.9</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531</v>
      </c>
      <c r="AL33" s="1217"/>
      <c r="AM33" s="1217"/>
      <c r="AN33" s="1218"/>
      <c r="AO33" s="345" t="s">
        <v>517</v>
      </c>
      <c r="AP33" s="345" t="s">
        <v>517</v>
      </c>
      <c r="AQ33" s="346" t="s">
        <v>517</v>
      </c>
      <c r="AR33" s="347" t="s">
        <v>517</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532</v>
      </c>
      <c r="AL34" s="1217"/>
      <c r="AM34" s="1217"/>
      <c r="AN34" s="1218"/>
      <c r="AO34" s="345" t="s">
        <v>517</v>
      </c>
      <c r="AP34" s="345" t="s">
        <v>517</v>
      </c>
      <c r="AQ34" s="346">
        <v>24</v>
      </c>
      <c r="AR34" s="347" t="s">
        <v>517</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533</v>
      </c>
      <c r="AL35" s="1217"/>
      <c r="AM35" s="1217"/>
      <c r="AN35" s="1218"/>
      <c r="AO35" s="345">
        <v>316048</v>
      </c>
      <c r="AP35" s="345">
        <v>11874</v>
      </c>
      <c r="AQ35" s="346">
        <v>18573</v>
      </c>
      <c r="AR35" s="347">
        <v>-36.1</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534</v>
      </c>
      <c r="AL36" s="1217"/>
      <c r="AM36" s="1217"/>
      <c r="AN36" s="1218"/>
      <c r="AO36" s="345" t="s">
        <v>517</v>
      </c>
      <c r="AP36" s="345" t="s">
        <v>517</v>
      </c>
      <c r="AQ36" s="346">
        <v>2920</v>
      </c>
      <c r="AR36" s="347" t="s">
        <v>517</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535</v>
      </c>
      <c r="AL37" s="1217"/>
      <c r="AM37" s="1217"/>
      <c r="AN37" s="1218"/>
      <c r="AO37" s="345" t="s">
        <v>517</v>
      </c>
      <c r="AP37" s="345" t="s">
        <v>517</v>
      </c>
      <c r="AQ37" s="346">
        <v>483</v>
      </c>
      <c r="AR37" s="347" t="s">
        <v>517</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536</v>
      </c>
      <c r="AL38" s="1214"/>
      <c r="AM38" s="1214"/>
      <c r="AN38" s="1215"/>
      <c r="AO38" s="348">
        <v>159</v>
      </c>
      <c r="AP38" s="348">
        <v>6</v>
      </c>
      <c r="AQ38" s="349">
        <v>1</v>
      </c>
      <c r="AR38" s="337">
        <v>500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537</v>
      </c>
      <c r="AL39" s="1214"/>
      <c r="AM39" s="1214"/>
      <c r="AN39" s="1215"/>
      <c r="AO39" s="345">
        <v>-62544</v>
      </c>
      <c r="AP39" s="345">
        <v>-2350</v>
      </c>
      <c r="AQ39" s="346">
        <v>-4335</v>
      </c>
      <c r="AR39" s="347">
        <v>-45.8</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538</v>
      </c>
      <c r="AL40" s="1217"/>
      <c r="AM40" s="1217"/>
      <c r="AN40" s="1218"/>
      <c r="AO40" s="345">
        <v>-1089942</v>
      </c>
      <c r="AP40" s="345">
        <v>-40951</v>
      </c>
      <c r="AQ40" s="346">
        <v>-49481</v>
      </c>
      <c r="AR40" s="347">
        <v>-17.2</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924109</v>
      </c>
      <c r="AP41" s="345">
        <v>34720</v>
      </c>
      <c r="AQ41" s="346">
        <v>20703</v>
      </c>
      <c r="AR41" s="347">
        <v>67.7</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508</v>
      </c>
      <c r="AN49" s="1224" t="s">
        <v>542</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543</v>
      </c>
      <c r="AO50" s="362" t="s">
        <v>544</v>
      </c>
      <c r="AP50" s="363" t="s">
        <v>545</v>
      </c>
      <c r="AQ50" s="364" t="s">
        <v>546</v>
      </c>
      <c r="AR50" s="365" t="s">
        <v>547</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2584361</v>
      </c>
      <c r="AN51" s="367">
        <v>92966</v>
      </c>
      <c r="AO51" s="368">
        <v>59</v>
      </c>
      <c r="AP51" s="369">
        <v>65876</v>
      </c>
      <c r="AQ51" s="370">
        <v>-19.399999999999999</v>
      </c>
      <c r="AR51" s="371">
        <v>78.400000000000006</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1286039</v>
      </c>
      <c r="AN52" s="375">
        <v>46262</v>
      </c>
      <c r="AO52" s="376">
        <v>10.4</v>
      </c>
      <c r="AP52" s="377">
        <v>36484</v>
      </c>
      <c r="AQ52" s="378">
        <v>-3.8</v>
      </c>
      <c r="AR52" s="379">
        <v>14.2</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2138122</v>
      </c>
      <c r="AN53" s="367">
        <v>77705</v>
      </c>
      <c r="AO53" s="368">
        <v>-16.399999999999999</v>
      </c>
      <c r="AP53" s="369">
        <v>68468</v>
      </c>
      <c r="AQ53" s="370">
        <v>3.9</v>
      </c>
      <c r="AR53" s="371">
        <v>-20.3</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1290271</v>
      </c>
      <c r="AN54" s="375">
        <v>46892</v>
      </c>
      <c r="AO54" s="376">
        <v>1.4</v>
      </c>
      <c r="AP54" s="377">
        <v>34140</v>
      </c>
      <c r="AQ54" s="378">
        <v>-6.4</v>
      </c>
      <c r="AR54" s="379">
        <v>7.8</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2559034</v>
      </c>
      <c r="AN55" s="367">
        <v>94041</v>
      </c>
      <c r="AO55" s="368">
        <v>21</v>
      </c>
      <c r="AP55" s="369">
        <v>69729</v>
      </c>
      <c r="AQ55" s="370">
        <v>1.8</v>
      </c>
      <c r="AR55" s="371">
        <v>19.2</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2423528</v>
      </c>
      <c r="AN56" s="375">
        <v>89061</v>
      </c>
      <c r="AO56" s="376">
        <v>89.9</v>
      </c>
      <c r="AP56" s="377">
        <v>38908</v>
      </c>
      <c r="AQ56" s="378">
        <v>14</v>
      </c>
      <c r="AR56" s="379">
        <v>75.900000000000006</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2082489</v>
      </c>
      <c r="AN57" s="367">
        <v>77754</v>
      </c>
      <c r="AO57" s="368">
        <v>-17.3</v>
      </c>
      <c r="AP57" s="369">
        <v>74581</v>
      </c>
      <c r="AQ57" s="370">
        <v>7</v>
      </c>
      <c r="AR57" s="371">
        <v>-24.3</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1721763</v>
      </c>
      <c r="AN58" s="375">
        <v>64286</v>
      </c>
      <c r="AO58" s="376">
        <v>-27.8</v>
      </c>
      <c r="AP58" s="377">
        <v>41563</v>
      </c>
      <c r="AQ58" s="378">
        <v>6.8</v>
      </c>
      <c r="AR58" s="379">
        <v>-34.6</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4921729</v>
      </c>
      <c r="AN59" s="367">
        <v>184916</v>
      </c>
      <c r="AO59" s="368">
        <v>137.80000000000001</v>
      </c>
      <c r="AP59" s="369">
        <v>76347</v>
      </c>
      <c r="AQ59" s="370">
        <v>2.4</v>
      </c>
      <c r="AR59" s="371">
        <v>135.4</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3292255</v>
      </c>
      <c r="AN60" s="375">
        <v>123695</v>
      </c>
      <c r="AO60" s="376">
        <v>92.4</v>
      </c>
      <c r="AP60" s="377">
        <v>41762</v>
      </c>
      <c r="AQ60" s="378">
        <v>0.5</v>
      </c>
      <c r="AR60" s="379">
        <v>91.9</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2857147</v>
      </c>
      <c r="AN61" s="382">
        <v>105476</v>
      </c>
      <c r="AO61" s="383">
        <v>36.799999999999997</v>
      </c>
      <c r="AP61" s="384">
        <v>71000</v>
      </c>
      <c r="AQ61" s="385">
        <v>-0.9</v>
      </c>
      <c r="AR61" s="371">
        <v>37.700000000000003</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2002771</v>
      </c>
      <c r="AN62" s="375">
        <v>74039</v>
      </c>
      <c r="AO62" s="376">
        <v>33.299999999999997</v>
      </c>
      <c r="AP62" s="377">
        <v>38571</v>
      </c>
      <c r="AQ62" s="378">
        <v>2.2000000000000002</v>
      </c>
      <c r="AR62" s="379">
        <v>31.1</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sEcBLOSz9BBAP8L8hcwDlPYiY3oGxaqlnCOyMkHNnqmxstnuuBWV4nCGSwpK68SzN7T2KE2qRWb69qsnfuJ0QQ==" saltValue="aqII4X2afn1+hBtkAPlfR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556</v>
      </c>
    </row>
    <row r="120" spans="125:125" ht="13.5" hidden="1" customHeight="1" x14ac:dyDescent="0.2"/>
    <row r="121" spans="125:125" ht="13.5" hidden="1" customHeight="1" x14ac:dyDescent="0.2">
      <c r="DU121" s="292"/>
    </row>
  </sheetData>
  <sheetProtection algorithmName="SHA-512" hashValue="qKuADO4kIm2tGifYvj11XYlTJuxyMhdRgwXBTIfHbJELJoUgq2IlzzPJMOe0v1j+hBdWL5FOwj+xYDQX8skkGw==" saltValue="q3yg/yoX1XLmcr6s4Du0u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557</v>
      </c>
    </row>
  </sheetData>
  <sheetProtection algorithmName="SHA-512" hashValue="9DHQW4XR1trg3pzqdXzG/SbqsVrsnj9vVQZDvzo5K+r3iNCNVklgp9+EH/ksJ66xwinz+4HVuOpCeiXHLB9MKA==" saltValue="lzh8NvBBb6HKdwGS9N/Lv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238" t="s">
        <v>3</v>
      </c>
      <c r="D47" s="1238"/>
      <c r="E47" s="1239"/>
      <c r="F47" s="11">
        <v>11.33</v>
      </c>
      <c r="G47" s="12">
        <v>12.22</v>
      </c>
      <c r="H47" s="12">
        <v>10.46</v>
      </c>
      <c r="I47" s="12">
        <v>10.65</v>
      </c>
      <c r="J47" s="13">
        <v>11.43</v>
      </c>
    </row>
    <row r="48" spans="2:10" ht="57.75" customHeight="1" x14ac:dyDescent="0.2">
      <c r="B48" s="14"/>
      <c r="C48" s="1240" t="s">
        <v>4</v>
      </c>
      <c r="D48" s="1240"/>
      <c r="E48" s="1241"/>
      <c r="F48" s="15">
        <v>1.78</v>
      </c>
      <c r="G48" s="16">
        <v>0.6</v>
      </c>
      <c r="H48" s="16">
        <v>0.5</v>
      </c>
      <c r="I48" s="16">
        <v>1.7</v>
      </c>
      <c r="J48" s="17">
        <v>0.44</v>
      </c>
    </row>
    <row r="49" spans="2:10" ht="57.75" customHeight="1" thickBot="1" x14ac:dyDescent="0.25">
      <c r="B49" s="18"/>
      <c r="C49" s="1242" t="s">
        <v>5</v>
      </c>
      <c r="D49" s="1242"/>
      <c r="E49" s="1243"/>
      <c r="F49" s="19" t="s">
        <v>563</v>
      </c>
      <c r="G49" s="20" t="s">
        <v>564</v>
      </c>
      <c r="H49" s="20" t="s">
        <v>565</v>
      </c>
      <c r="I49" s="20">
        <v>1.23</v>
      </c>
      <c r="J49" s="21" t="s">
        <v>566</v>
      </c>
    </row>
    <row r="50" spans="2:10" ht="13.5" customHeight="1" x14ac:dyDescent="0.2"/>
  </sheetData>
  <sheetProtection algorithmName="SHA-512" hashValue="Mtv9qeKnrPGOPAoCAN8mrZCulX+PYvSMYg3P6Z1gexzY99z7J+lIik5Mj8/2mCtkg+bpsXlFSBs7NKM13WFu7A==" saltValue="i7hxIGHd7v2BOa8si98Uw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2022-09-12T08:29:45Z</cp:lastPrinted>
  <dcterms:created xsi:type="dcterms:W3CDTF">2022-02-02T06:31:29Z</dcterms:created>
  <dcterms:modified xsi:type="dcterms:W3CDTF">2022-10-03T05:01:39Z</dcterms:modified>
  <cp:category/>
</cp:coreProperties>
</file>